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defaultThemeVersion="124226"/>
  <mc:AlternateContent xmlns:mc="http://schemas.openxmlformats.org/markup-compatibility/2006">
    <mc:Choice Requires="x15">
      <x15ac:absPath xmlns:x15ac="http://schemas.microsoft.com/office/spreadsheetml/2010/11/ac" url="G:\TVM\רבקה אלמודאי-פימה וועדת מכרזים\נעמה פרסומים במנהל הרכש\"/>
    </mc:Choice>
  </mc:AlternateContent>
  <xr:revisionPtr revIDLastSave="0" documentId="8_{3A63ABDB-5EF9-4DF5-90DE-0748341035ED}" xr6:coauthVersionLast="36" xr6:coauthVersionMax="36" xr10:uidLastSave="{00000000-0000-0000-0000-000000000000}"/>
  <bookViews>
    <workbookView xWindow="0" yWindow="0" windowWidth="28800" windowHeight="12255" activeTab="2" xr2:uid="{00000000-000D-0000-FFFF-FFFF00000000}"/>
  </bookViews>
  <sheets>
    <sheet name="גיליון1" sheetId="1" r:id="rId1"/>
    <sheet name="גיליון2" sheetId="4" r:id="rId2"/>
    <sheet name="קובץ ניסים " sheetId="2" r:id="rId3"/>
  </sheets>
  <externalReferences>
    <externalReference r:id="rId4"/>
  </externalReferences>
  <definedNames>
    <definedName name="_xlnm._FilterDatabase" localSheetId="0" hidden="1">גיליון1!$A$1:$AA$66</definedName>
    <definedName name="_xlnm._FilterDatabase" localSheetId="2" hidden="1">'קובץ ניסים '!$A$1:$AE$53</definedName>
  </definedNames>
  <calcPr calcId="191029"/>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60" i="2" l="1"/>
  <c r="U3" i="2"/>
  <c r="U4" i="2"/>
  <c r="U5" i="2"/>
  <c r="U6" i="2"/>
  <c r="U7" i="2"/>
  <c r="U8" i="2"/>
  <c r="U9" i="2"/>
  <c r="U10" i="2"/>
  <c r="U11"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2" i="2"/>
  <c r="W3" i="2" l="1"/>
  <c r="W4" i="2"/>
  <c r="W5" i="2"/>
  <c r="W6" i="2"/>
  <c r="AA6" i="2" s="1"/>
  <c r="W7" i="2"/>
  <c r="W8" i="2"/>
  <c r="W9" i="2"/>
  <c r="W10" i="2"/>
  <c r="W11" i="2"/>
  <c r="W12" i="2"/>
  <c r="W13" i="2"/>
  <c r="AA13" i="2" s="1"/>
  <c r="W14" i="2"/>
  <c r="AA14" i="2" s="1"/>
  <c r="W15" i="2"/>
  <c r="W16" i="2"/>
  <c r="W17" i="2"/>
  <c r="W18" i="2"/>
  <c r="W19" i="2"/>
  <c r="W20" i="2"/>
  <c r="W21" i="2"/>
  <c r="W22" i="2"/>
  <c r="W23" i="2"/>
  <c r="W24" i="2"/>
  <c r="W25" i="2"/>
  <c r="W26" i="2"/>
  <c r="W27" i="2"/>
  <c r="W28" i="2"/>
  <c r="W29" i="2"/>
  <c r="AA29" i="2" s="1"/>
  <c r="W30" i="2"/>
  <c r="W31" i="2"/>
  <c r="W32" i="2"/>
  <c r="W33" i="2"/>
  <c r="W34" i="2"/>
  <c r="W35" i="2"/>
  <c r="W36" i="2"/>
  <c r="AA36" i="2" s="1"/>
  <c r="W37" i="2"/>
  <c r="AA37" i="2" s="1"/>
  <c r="W38" i="2"/>
  <c r="W39" i="2"/>
  <c r="W40" i="2"/>
  <c r="W41" i="2"/>
  <c r="W42" i="2"/>
  <c r="W43" i="2"/>
  <c r="W44" i="2"/>
  <c r="W45" i="2"/>
  <c r="W46" i="2"/>
  <c r="W47" i="2"/>
  <c r="W48" i="2"/>
  <c r="W49" i="2"/>
  <c r="W50" i="2"/>
  <c r="W51" i="2"/>
  <c r="W52" i="2"/>
  <c r="AA52" i="2" s="1"/>
  <c r="W53" i="2"/>
  <c r="W2" i="2"/>
  <c r="AA2" i="2" s="1"/>
  <c r="AB2" i="2" l="1"/>
  <c r="AB6" i="2"/>
  <c r="AB29" i="2"/>
  <c r="AB14" i="2"/>
  <c r="AB37" i="2"/>
  <c r="AB13" i="2"/>
  <c r="AB52" i="2"/>
  <c r="AB36" i="2"/>
  <c r="AA15" i="2"/>
  <c r="AA38" i="2"/>
  <c r="AA53" i="2"/>
  <c r="AA44" i="2"/>
  <c r="AA28" i="2"/>
  <c r="AA20" i="2"/>
  <c r="AA12" i="2"/>
  <c r="AA4" i="2"/>
  <c r="AA23" i="2"/>
  <c r="AA51" i="2"/>
  <c r="AA43" i="2"/>
  <c r="AA35" i="2"/>
  <c r="AA27" i="2"/>
  <c r="AA19" i="2"/>
  <c r="AA11" i="2"/>
  <c r="AA3" i="2"/>
  <c r="AA47" i="2"/>
  <c r="AA46" i="2"/>
  <c r="AA22" i="2"/>
  <c r="AA5" i="2"/>
  <c r="AA50" i="2"/>
  <c r="AA42" i="2"/>
  <c r="AA34" i="2"/>
  <c r="AA26" i="2"/>
  <c r="AA18" i="2"/>
  <c r="AA10" i="2"/>
  <c r="AA39" i="2"/>
  <c r="AA30" i="2"/>
  <c r="AA45" i="2"/>
  <c r="AA21" i="2"/>
  <c r="AA49" i="2"/>
  <c r="AA41" i="2"/>
  <c r="AA33" i="2"/>
  <c r="AA25" i="2"/>
  <c r="AA17" i="2"/>
  <c r="AA9" i="2"/>
  <c r="AA31" i="2"/>
  <c r="AA48" i="2"/>
  <c r="AA40" i="2"/>
  <c r="AA32" i="2"/>
  <c r="AA24" i="2"/>
  <c r="AA16" i="2"/>
  <c r="AA8" i="2"/>
  <c r="AA7" i="2"/>
  <c r="W56" i="2"/>
  <c r="AB22" i="2" l="1"/>
  <c r="AB19" i="2"/>
  <c r="AB21" i="2"/>
  <c r="AB40" i="2"/>
  <c r="AB25" i="2"/>
  <c r="AB34" i="2"/>
  <c r="AB46" i="2"/>
  <c r="AB12" i="2"/>
  <c r="AB38" i="2"/>
  <c r="AB33" i="2"/>
  <c r="AB47" i="2"/>
  <c r="AB15" i="2"/>
  <c r="AB7" i="2"/>
  <c r="AB48" i="2"/>
  <c r="AB41" i="2"/>
  <c r="AB39" i="2"/>
  <c r="AB42" i="2"/>
  <c r="AA56" i="2"/>
  <c r="AB43" i="2"/>
  <c r="AB20" i="2"/>
  <c r="AB32" i="2"/>
  <c r="AB27" i="2"/>
  <c r="AB35" i="2"/>
  <c r="AB8" i="2"/>
  <c r="AB50" i="2"/>
  <c r="AB28" i="2"/>
  <c r="AB49" i="2"/>
  <c r="AB10" i="2"/>
  <c r="AB5" i="2"/>
  <c r="AB11" i="2"/>
  <c r="AB51" i="2"/>
  <c r="AB16" i="2"/>
  <c r="AB18" i="2"/>
  <c r="AB23" i="2"/>
  <c r="AB45" i="2"/>
  <c r="AB30" i="2"/>
  <c r="AB31" i="2"/>
  <c r="AB9" i="2"/>
  <c r="AB44" i="2"/>
  <c r="AB24" i="2"/>
  <c r="AB17" i="2"/>
  <c r="AB26" i="2"/>
  <c r="AB4" i="2"/>
  <c r="AB53" i="2"/>
  <c r="AB3" i="2"/>
  <c r="AB56" i="2" l="1"/>
  <c r="S3" i="2" l="1"/>
  <c r="V3" i="2"/>
  <c r="S4" i="2"/>
  <c r="V4" i="2"/>
  <c r="S5" i="2"/>
  <c r="V5" i="2"/>
  <c r="S6" i="2"/>
  <c r="V6" i="2"/>
  <c r="S7" i="2"/>
  <c r="V7" i="2"/>
  <c r="S8" i="2"/>
  <c r="V8" i="2"/>
  <c r="S9" i="2"/>
  <c r="V9" i="2"/>
  <c r="S10" i="2"/>
  <c r="V10" i="2"/>
  <c r="S11" i="2"/>
  <c r="V11" i="2"/>
  <c r="S12" i="2"/>
  <c r="V12" i="2"/>
  <c r="S13" i="2"/>
  <c r="V13" i="2"/>
  <c r="S14" i="2"/>
  <c r="V14" i="2"/>
  <c r="S15" i="2"/>
  <c r="V15" i="2"/>
  <c r="S16" i="2"/>
  <c r="V16" i="2"/>
  <c r="S17" i="2"/>
  <c r="V17" i="2"/>
  <c r="S18" i="2"/>
  <c r="V18" i="2"/>
  <c r="S19" i="2"/>
  <c r="V19" i="2"/>
  <c r="S20" i="2"/>
  <c r="V20" i="2"/>
  <c r="S21" i="2"/>
  <c r="V21" i="2"/>
  <c r="S22" i="2"/>
  <c r="V22" i="2"/>
  <c r="S23" i="2"/>
  <c r="V23" i="2"/>
  <c r="S24" i="2"/>
  <c r="V24" i="2"/>
  <c r="S25" i="2"/>
  <c r="V25" i="2"/>
  <c r="S26" i="2"/>
  <c r="V26" i="2"/>
  <c r="S27" i="2"/>
  <c r="V27" i="2"/>
  <c r="S28" i="2"/>
  <c r="V28" i="2"/>
  <c r="S29" i="2"/>
  <c r="V29" i="2"/>
  <c r="S30" i="2"/>
  <c r="V30" i="2"/>
  <c r="S31" i="2"/>
  <c r="V31" i="2"/>
  <c r="S32" i="2"/>
  <c r="V32" i="2"/>
  <c r="S33" i="2"/>
  <c r="V33" i="2"/>
  <c r="S34" i="2"/>
  <c r="V34" i="2"/>
  <c r="S35" i="2"/>
  <c r="V35" i="2"/>
  <c r="S36" i="2"/>
  <c r="V36" i="2"/>
  <c r="S37" i="2"/>
  <c r="V37" i="2"/>
  <c r="S38" i="2"/>
  <c r="V38" i="2"/>
  <c r="S39" i="2"/>
  <c r="V39" i="2"/>
  <c r="S40" i="2"/>
  <c r="V40" i="2"/>
  <c r="S41" i="2"/>
  <c r="V41" i="2"/>
  <c r="S42" i="2"/>
  <c r="V42" i="2"/>
  <c r="S43" i="2"/>
  <c r="V43" i="2"/>
  <c r="S44" i="2"/>
  <c r="V44" i="2"/>
  <c r="S45" i="2"/>
  <c r="V45" i="2"/>
  <c r="S46" i="2"/>
  <c r="V46" i="2"/>
  <c r="S47" i="2"/>
  <c r="V47" i="2"/>
  <c r="S48" i="2"/>
  <c r="V48" i="2"/>
  <c r="S49" i="2"/>
  <c r="V49" i="2"/>
  <c r="S50" i="2"/>
  <c r="V50" i="2"/>
  <c r="S51" i="2"/>
  <c r="V51" i="2"/>
  <c r="S52" i="2"/>
  <c r="V52" i="2"/>
  <c r="S53" i="2"/>
  <c r="V53" i="2"/>
  <c r="V2" i="2"/>
  <c r="S2" i="2"/>
  <c r="AB3" i="1"/>
  <c r="AB4" i="1"/>
  <c r="AB5" i="1"/>
  <c r="AB6" i="1"/>
  <c r="AB7" i="1"/>
  <c r="AB8" i="1"/>
  <c r="AB9" i="1"/>
  <c r="AB10" i="1"/>
  <c r="AB11" i="1"/>
  <c r="AB12" i="1"/>
  <c r="AB13" i="1"/>
  <c r="AB14" i="1"/>
  <c r="AB15" i="1"/>
  <c r="AB1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50" i="1"/>
  <c r="AB51" i="1"/>
  <c r="AB52" i="1"/>
  <c r="AB53" i="1"/>
  <c r="AB54" i="1"/>
  <c r="AB55" i="1"/>
  <c r="AB56" i="1"/>
  <c r="AB57" i="1"/>
  <c r="AB58" i="1"/>
  <c r="AB59" i="1"/>
  <c r="AB60" i="1"/>
  <c r="AB61" i="1"/>
  <c r="AB62" i="1"/>
  <c r="AB63" i="1"/>
  <c r="AB64" i="1"/>
  <c r="AB65" i="1"/>
  <c r="AB66" i="1"/>
  <c r="AB2" i="1"/>
  <c r="AA3" i="1"/>
  <c r="AA4" i="1"/>
  <c r="AA5" i="1"/>
  <c r="AA6" i="1"/>
  <c r="AA7" i="1"/>
  <c r="AA8" i="1"/>
  <c r="AA9" i="1"/>
  <c r="AA10" i="1"/>
  <c r="AA11" i="1"/>
  <c r="AA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2" i="1"/>
  <c r="Y3" i="1"/>
  <c r="Y4" i="1"/>
  <c r="Y5" i="1"/>
  <c r="Y6" i="1"/>
  <c r="Y7" i="1"/>
  <c r="Y8" i="1"/>
  <c r="Y9" i="1"/>
  <c r="Y10" i="1"/>
  <c r="Y11" i="1"/>
  <c r="Y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Y62" i="1"/>
  <c r="Y63" i="1"/>
  <c r="Y64" i="1"/>
  <c r="Y65" i="1"/>
  <c r="Y66" i="1"/>
  <c r="Y2"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3" i="1"/>
  <c r="Z4" i="1"/>
  <c r="Z5" i="1"/>
  <c r="Z6" i="1"/>
  <c r="Z7" i="1"/>
  <c r="Z8" i="1"/>
  <c r="Z9" i="1"/>
  <c r="Z10" i="1"/>
  <c r="Z11" i="1"/>
  <c r="Z12" i="1"/>
  <c r="Z13" i="1"/>
  <c r="Z14" i="1"/>
  <c r="Z15" i="1"/>
  <c r="Z16" i="1"/>
  <c r="Z17" i="1"/>
  <c r="Z18" i="1"/>
  <c r="Z19" i="1"/>
  <c r="Z20" i="1"/>
  <c r="Z21" i="1"/>
  <c r="Z22" i="1"/>
  <c r="Z23" i="1"/>
  <c r="Z24" i="1"/>
  <c r="Z25" i="1"/>
  <c r="Z2" i="1"/>
  <c r="AD2" i="2" l="1"/>
  <c r="AD50" i="2"/>
  <c r="AD46" i="2"/>
  <c r="AD42" i="2"/>
  <c r="AD38" i="2"/>
  <c r="AD34" i="2"/>
  <c r="AD30" i="2"/>
  <c r="AD26" i="2"/>
  <c r="AD22" i="2"/>
  <c r="AD18" i="2"/>
  <c r="AD14" i="2"/>
  <c r="AD10" i="2"/>
  <c r="AD6" i="2"/>
  <c r="AD53" i="2"/>
  <c r="AD49" i="2"/>
  <c r="AC45" i="2"/>
  <c r="AD45" i="2"/>
  <c r="AD41" i="2"/>
  <c r="AD37" i="2"/>
  <c r="AC33" i="2"/>
  <c r="AD33" i="2"/>
  <c r="AD29" i="2"/>
  <c r="AD25" i="2"/>
  <c r="AD21" i="2"/>
  <c r="AD17" i="2"/>
  <c r="AD13" i="2"/>
  <c r="AD9" i="2"/>
  <c r="AD5" i="2"/>
  <c r="Y8" i="2"/>
  <c r="Z8" i="2" s="1"/>
  <c r="Y4" i="2"/>
  <c r="Z4" i="2" s="1"/>
  <c r="AD52" i="2"/>
  <c r="AD48" i="2"/>
  <c r="AD44" i="2"/>
  <c r="AD40" i="2"/>
  <c r="AC36" i="2"/>
  <c r="AD36" i="2"/>
  <c r="AD32" i="2"/>
  <c r="AD28" i="2"/>
  <c r="AC24" i="2"/>
  <c r="AD24" i="2"/>
  <c r="AC20" i="2"/>
  <c r="AD20" i="2"/>
  <c r="AD16" i="2"/>
  <c r="AD12" i="2"/>
  <c r="AC8" i="2"/>
  <c r="AD8" i="2"/>
  <c r="AD4" i="2"/>
  <c r="Y51" i="2"/>
  <c r="Z51" i="2" s="1"/>
  <c r="Y35" i="2"/>
  <c r="Z35" i="2" s="1"/>
  <c r="Y15" i="2"/>
  <c r="Z15" i="2" s="1"/>
  <c r="Y3" i="2"/>
  <c r="AD51" i="2"/>
  <c r="AD47" i="2"/>
  <c r="AD43" i="2"/>
  <c r="AC39" i="2"/>
  <c r="AD39" i="2"/>
  <c r="AD35" i="2"/>
  <c r="AD31" i="2"/>
  <c r="AC27" i="2"/>
  <c r="AD27" i="2"/>
  <c r="AD23" i="2"/>
  <c r="AD19" i="2"/>
  <c r="AD15" i="2"/>
  <c r="AD11" i="2"/>
  <c r="AD7" i="2"/>
  <c r="AD3" i="2"/>
  <c r="Y52" i="2"/>
  <c r="Y48" i="2"/>
  <c r="Z48" i="2" s="1"/>
  <c r="Y44" i="2"/>
  <c r="Y36" i="2"/>
  <c r="Z36" i="2" s="1"/>
  <c r="Y32" i="2"/>
  <c r="Z32" i="2" s="1"/>
  <c r="Y24" i="2"/>
  <c r="Y20" i="2"/>
  <c r="Z20" i="2" s="1"/>
  <c r="Y16" i="2"/>
  <c r="Z16" i="2" s="1"/>
  <c r="Y12" i="2"/>
  <c r="Y42" i="2"/>
  <c r="Z42" i="2" s="1"/>
  <c r="Y30" i="2"/>
  <c r="Z30" i="2" s="1"/>
  <c r="Y26" i="2"/>
  <c r="Z26" i="2" s="1"/>
  <c r="Y14" i="2"/>
  <c r="Y40" i="2"/>
  <c r="Y28" i="2"/>
  <c r="Z28" i="2" s="1"/>
  <c r="Y47" i="2"/>
  <c r="Z47" i="2" s="1"/>
  <c r="Y43" i="2"/>
  <c r="Z43" i="2" s="1"/>
  <c r="Y39" i="2"/>
  <c r="Z39" i="2" s="1"/>
  <c r="Y31" i="2"/>
  <c r="Z31" i="2" s="1"/>
  <c r="Y27" i="2"/>
  <c r="Z27" i="2" s="1"/>
  <c r="Y23" i="2"/>
  <c r="Z23" i="2" s="1"/>
  <c r="Y19" i="2"/>
  <c r="Z19" i="2" s="1"/>
  <c r="Y11" i="2"/>
  <c r="Z11" i="2" s="1"/>
  <c r="Y7" i="2"/>
  <c r="Z7" i="2" s="1"/>
  <c r="Y50" i="2"/>
  <c r="Z50" i="2" s="1"/>
  <c r="Y46" i="2"/>
  <c r="Z46" i="2" s="1"/>
  <c r="Y38" i="2"/>
  <c r="Z38" i="2" s="1"/>
  <c r="Y34" i="2"/>
  <c r="Z34" i="2" s="1"/>
  <c r="Y22" i="2"/>
  <c r="Z22" i="2" s="1"/>
  <c r="Y18" i="2"/>
  <c r="Z18" i="2" s="1"/>
  <c r="Y10" i="2"/>
  <c r="Z10" i="2" s="1"/>
  <c r="Y6" i="2"/>
  <c r="Z6" i="2" s="1"/>
  <c r="X33" i="2"/>
  <c r="Y2" i="2"/>
  <c r="X27" i="2"/>
  <c r="Y53" i="2"/>
  <c r="Z53" i="2" s="1"/>
  <c r="Y49" i="2"/>
  <c r="Z49" i="2" s="1"/>
  <c r="Y45" i="2"/>
  <c r="Z45" i="2" s="1"/>
  <c r="Y41" i="2"/>
  <c r="Z41" i="2" s="1"/>
  <c r="Y37" i="2"/>
  <c r="Y33" i="2"/>
  <c r="Y29" i="2"/>
  <c r="Z29" i="2" s="1"/>
  <c r="Y25" i="2"/>
  <c r="Z25" i="2" s="1"/>
  <c r="Y21" i="2"/>
  <c r="Z21" i="2" s="1"/>
  <c r="Y17" i="2"/>
  <c r="Z17" i="2" s="1"/>
  <c r="Y13" i="2"/>
  <c r="Z13" i="2" s="1"/>
  <c r="Y9" i="2"/>
  <c r="Z9" i="2" s="1"/>
  <c r="Y5" i="2"/>
  <c r="Z5" i="2" s="1"/>
  <c r="X48" i="2"/>
  <c r="AC48" i="2"/>
  <c r="X32" i="2"/>
  <c r="AC32" i="2"/>
  <c r="X28" i="2"/>
  <c r="AC28" i="2"/>
  <c r="X51" i="2"/>
  <c r="AC51" i="2"/>
  <c r="X47" i="2"/>
  <c r="AC47" i="2"/>
  <c r="X43" i="2"/>
  <c r="AC43" i="2"/>
  <c r="X35" i="2"/>
  <c r="AC35" i="2"/>
  <c r="X31" i="2"/>
  <c r="AC31" i="2"/>
  <c r="X23" i="2"/>
  <c r="AC23" i="2"/>
  <c r="X19" i="2"/>
  <c r="AC19" i="2"/>
  <c r="X15" i="2"/>
  <c r="AC15" i="2"/>
  <c r="X11" i="2"/>
  <c r="AC11" i="2"/>
  <c r="X7" i="2"/>
  <c r="AC7" i="2"/>
  <c r="X3" i="2"/>
  <c r="AC3" i="2"/>
  <c r="X24" i="2"/>
  <c r="X40" i="2"/>
  <c r="AC40" i="2"/>
  <c r="X4" i="2"/>
  <c r="AC4" i="2"/>
  <c r="X2" i="2"/>
  <c r="AC2" i="2"/>
  <c r="X20" i="2"/>
  <c r="X12" i="2"/>
  <c r="AC12" i="2"/>
  <c r="V56" i="2"/>
  <c r="X50" i="2"/>
  <c r="AC50" i="2"/>
  <c r="X46" i="2"/>
  <c r="AC46" i="2"/>
  <c r="X42" i="2"/>
  <c r="AC42" i="2"/>
  <c r="X38" i="2"/>
  <c r="AC38" i="2"/>
  <c r="X34" i="2"/>
  <c r="AC34" i="2"/>
  <c r="X30" i="2"/>
  <c r="AC30" i="2"/>
  <c r="X26" i="2"/>
  <c r="AC26" i="2"/>
  <c r="X22" i="2"/>
  <c r="AC22" i="2"/>
  <c r="X18" i="2"/>
  <c r="AC18" i="2"/>
  <c r="X14" i="2"/>
  <c r="AC14" i="2"/>
  <c r="X10" i="2"/>
  <c r="AC10" i="2"/>
  <c r="X6" i="2"/>
  <c r="AC6" i="2"/>
  <c r="Z12" i="2"/>
  <c r="X44" i="2"/>
  <c r="AC44" i="2"/>
  <c r="Z37" i="2"/>
  <c r="Z33" i="2"/>
  <c r="X45" i="2"/>
  <c r="X8" i="2"/>
  <c r="X52" i="2"/>
  <c r="AC52" i="2"/>
  <c r="X16" i="2"/>
  <c r="AC16" i="2"/>
  <c r="X53" i="2"/>
  <c r="AC53" i="2"/>
  <c r="X49" i="2"/>
  <c r="AC49" i="2"/>
  <c r="X41" i="2"/>
  <c r="AC41" i="2"/>
  <c r="X37" i="2"/>
  <c r="AC37" i="2"/>
  <c r="X29" i="2"/>
  <c r="AC29" i="2"/>
  <c r="X25" i="2"/>
  <c r="AC25" i="2"/>
  <c r="X21" i="2"/>
  <c r="AC21" i="2"/>
  <c r="X17" i="2"/>
  <c r="AC17" i="2"/>
  <c r="X13" i="2"/>
  <c r="AC13" i="2"/>
  <c r="X9" i="2"/>
  <c r="AC9" i="2"/>
  <c r="X5" i="2"/>
  <c r="AC5" i="2"/>
  <c r="X39" i="2"/>
  <c r="Z52" i="2"/>
  <c r="Z44" i="2"/>
  <c r="Z40" i="2"/>
  <c r="Z24" i="2"/>
  <c r="X36" i="2"/>
  <c r="Z14" i="2"/>
  <c r="Z3" i="2"/>
  <c r="AD56" i="2" l="1"/>
  <c r="Y56" i="2"/>
  <c r="Z2" i="2"/>
  <c r="Z56" i="2" s="1"/>
  <c r="AC56" i="2"/>
  <c r="X56" i="2"/>
</calcChain>
</file>

<file path=xl/sharedStrings.xml><?xml version="1.0" encoding="utf-8"?>
<sst xmlns="http://schemas.openxmlformats.org/spreadsheetml/2006/main" count="869" uniqueCount="139">
  <si>
    <t>אוטובוסים אונו אלעד</t>
  </si>
  <si>
    <t>קוד קבוצה</t>
  </si>
  <si>
    <t>שם קבוצה</t>
  </si>
  <si>
    <t>קוד תת קבוצה</t>
  </si>
  <si>
    <t>שם תת קבוצה</t>
  </si>
  <si>
    <t>מספר נכס</t>
  </si>
  <si>
    <t>מספר שורה</t>
  </si>
  <si>
    <t>תאור</t>
  </si>
  <si>
    <t>תאריך רכישה</t>
  </si>
  <si>
    <t>תאריך הפעלה</t>
  </si>
  <si>
    <t>תאריך מכירה</t>
  </si>
  <si>
    <t>תמורה ממכירה</t>
  </si>
  <si>
    <t>קוד ממכירה</t>
  </si>
  <si>
    <t>עלות פתיחה</t>
  </si>
  <si>
    <t>מענקים</t>
  </si>
  <si>
    <t>קיזוז 96</t>
  </si>
  <si>
    <t>שינויים</t>
  </si>
  <si>
    <t>עלות בגין גריעות</t>
  </si>
  <si>
    <t>סה"כ עלות ללא גריעות</t>
  </si>
  <si>
    <t>פחת שנצבר לתחילת התקופה</t>
  </si>
  <si>
    <t>אחוז הפחת</t>
  </si>
  <si>
    <t>פחת לתקופה</t>
  </si>
  <si>
    <t>פחת בגין גריעות</t>
  </si>
  <si>
    <t>סה"כ פחת ללא מכירות</t>
  </si>
  <si>
    <t>יתרה להפחתה 31.03.21</t>
  </si>
  <si>
    <t xml:space="preserve">דגם </t>
  </si>
  <si>
    <t xml:space="preserve">יצרן </t>
  </si>
  <si>
    <t>מס רישוי</t>
  </si>
  <si>
    <t>מס פנימי</t>
  </si>
  <si>
    <t>מפעיל</t>
  </si>
  <si>
    <t>בעלות</t>
  </si>
  <si>
    <t>קבלן</t>
  </si>
  <si>
    <t>שנת יצור</t>
  </si>
  <si>
    <t>יצרן</t>
  </si>
  <si>
    <t>דגם</t>
  </si>
  <si>
    <t xml:space="preserve">מס' נוסעים </t>
  </si>
  <si>
    <t xml:space="preserve">סוג רכב </t>
  </si>
  <si>
    <t>עירוני/בינעירוני</t>
  </si>
  <si>
    <t>מאפיינים</t>
  </si>
  <si>
    <t>מורשה למפעיל</t>
  </si>
  <si>
    <t>מורשה לאשכול</t>
  </si>
  <si>
    <t>בקשה לתאריך הפעלה</t>
  </si>
  <si>
    <t>תאריך תחילת הרשאה (ימולא על ידי הבקרה)</t>
  </si>
  <si>
    <t>אשכול</t>
  </si>
  <si>
    <t>81-292-84</t>
  </si>
  <si>
    <t>קווים</t>
  </si>
  <si>
    <t>קווים תחבורה ציבורית בע"מ</t>
  </si>
  <si>
    <t>סולאריס</t>
  </si>
  <si>
    <t>URBINO18LF-4121</t>
  </si>
  <si>
    <t>אוטובוס</t>
  </si>
  <si>
    <t>עירוני</t>
  </si>
  <si>
    <t>מפרקי</t>
  </si>
  <si>
    <t>אונו</t>
  </si>
  <si>
    <t/>
  </si>
  <si>
    <t>אונו אלעד</t>
  </si>
  <si>
    <t>81-293-84</t>
  </si>
  <si>
    <t>55-940-87</t>
  </si>
  <si>
    <t>וולוו</t>
  </si>
  <si>
    <t>B8R</t>
  </si>
  <si>
    <t>בינעירוני</t>
  </si>
  <si>
    <t>אלעד</t>
  </si>
  <si>
    <t>55-941-87</t>
  </si>
  <si>
    <t>55-942-87</t>
  </si>
  <si>
    <t>55-944-87</t>
  </si>
  <si>
    <t>81-294-84</t>
  </si>
  <si>
    <t>81-295-84</t>
  </si>
  <si>
    <t>81-296-84</t>
  </si>
  <si>
    <t>81-297-84</t>
  </si>
  <si>
    <t>81-298-84</t>
  </si>
  <si>
    <t>562-72-501</t>
  </si>
  <si>
    <t>יוטונג</t>
  </si>
  <si>
    <t>ZK6126HGA</t>
  </si>
  <si>
    <t>562-72-601</t>
  </si>
  <si>
    <t>562-72-701</t>
  </si>
  <si>
    <t>562-72-801</t>
  </si>
  <si>
    <t>562-72-901</t>
  </si>
  <si>
    <t>562-73-001</t>
  </si>
  <si>
    <t>562-73-101</t>
  </si>
  <si>
    <t>246-26-601</t>
  </si>
  <si>
    <t>246-26-701</t>
  </si>
  <si>
    <t>246-26-801</t>
  </si>
  <si>
    <t>246-26-901</t>
  </si>
  <si>
    <t>674-00-201</t>
  </si>
  <si>
    <t>81-300-84</t>
  </si>
  <si>
    <t>81-301-84</t>
  </si>
  <si>
    <t>81-299-84</t>
  </si>
  <si>
    <t>81-306-84</t>
  </si>
  <si>
    <t>81-307-84</t>
  </si>
  <si>
    <t>81-308-84</t>
  </si>
  <si>
    <t>81-309-84</t>
  </si>
  <si>
    <t>81-302-84</t>
  </si>
  <si>
    <t>81-303-84</t>
  </si>
  <si>
    <t>81-304-84</t>
  </si>
  <si>
    <t>81-305-84</t>
  </si>
  <si>
    <t>785-88-201</t>
  </si>
  <si>
    <t>B8RLE</t>
  </si>
  <si>
    <t>נגיש</t>
  </si>
  <si>
    <t>785-88-101</t>
  </si>
  <si>
    <t>785-89-201</t>
  </si>
  <si>
    <t>785-89-301</t>
  </si>
  <si>
    <t>785-89-401</t>
  </si>
  <si>
    <t>785-89-901</t>
  </si>
  <si>
    <t>785-89-701</t>
  </si>
  <si>
    <t>785-87-901</t>
  </si>
  <si>
    <t>785-87-801</t>
  </si>
  <si>
    <t>785-89-601</t>
  </si>
  <si>
    <t>785-88-301</t>
  </si>
  <si>
    <t>785-88-501</t>
  </si>
  <si>
    <t>785-88-401</t>
  </si>
  <si>
    <t>785-88-601</t>
  </si>
  <si>
    <t>785-88-701</t>
  </si>
  <si>
    <t>785-89-801</t>
  </si>
  <si>
    <t>785-88-901</t>
  </si>
  <si>
    <t>785-89-101</t>
  </si>
  <si>
    <t xml:space="preserve">בדיקה מול קובץ ניסים </t>
  </si>
  <si>
    <t>אשכול לפי לידור</t>
  </si>
  <si>
    <t xml:space="preserve">עלות </t>
  </si>
  <si>
    <t>עלות מופחתת 31.3.21</t>
  </si>
  <si>
    <t>תוויות שורה</t>
  </si>
  <si>
    <t>סכום כולל</t>
  </si>
  <si>
    <t>תוויות עמודה</t>
  </si>
  <si>
    <t>ספירה של מס רישוי2</t>
  </si>
  <si>
    <t>תאריך עלייה לכביש</t>
  </si>
  <si>
    <t>אחוז הפחתה קווים</t>
  </si>
  <si>
    <t>אחוז הפחתה לפי מנהלת</t>
  </si>
  <si>
    <t>עלות מופחתת</t>
  </si>
  <si>
    <t>פחת לשנה</t>
  </si>
  <si>
    <t>חלק ב - עידכונים</t>
  </si>
  <si>
    <r>
      <t>1.</t>
    </r>
    <r>
      <rPr>
        <b/>
        <sz val="7"/>
        <color theme="1"/>
        <rFont val="Times New Roman"/>
        <family val="1"/>
      </rPr>
      <t xml:space="preserve">       </t>
    </r>
    <r>
      <rPr>
        <b/>
        <sz val="12"/>
        <color theme="1"/>
        <rFont val="David"/>
        <family val="2"/>
      </rPr>
      <t>סעיף 52.2 לחלק ה' יעודכן כך, .."עבור כל תוספת השיא כאמור בסעיף 51.1..... בפועל באוטובוס חדש נוסף ..." , מלבד תוספת המילה חדש  , אין שינוי בסעיף.</t>
    </r>
  </si>
  <si>
    <r>
      <t>2.</t>
    </r>
    <r>
      <rPr>
        <b/>
        <sz val="7"/>
        <color theme="1"/>
        <rFont val="Times New Roman"/>
        <family val="1"/>
      </rPr>
      <t xml:space="preserve">       </t>
    </r>
    <r>
      <rPr>
        <b/>
        <sz val="12"/>
        <color theme="1"/>
        <rFont val="David"/>
        <family val="2"/>
      </rPr>
      <t>הבהרות נספח מא' ובנושא רכישת אוטובוסים מחברת מטרודן (להלן: "המפעיל הנוכחי" או "מפעיל השירות" ) במסגרת מכרז אשכול באר שבע עירוני:</t>
    </r>
  </si>
  <si>
    <r>
      <t>2.1.</t>
    </r>
    <r>
      <rPr>
        <b/>
        <sz val="7"/>
        <color theme="1"/>
        <rFont val="Times New Roman"/>
        <family val="1"/>
      </rPr>
      <t xml:space="preserve">   </t>
    </r>
    <r>
      <rPr>
        <b/>
        <sz val="12"/>
        <color theme="1"/>
        <rFont val="David"/>
        <family val="2"/>
      </rPr>
      <t>על אף האמור במסמכי המכרז לגבי מחיר האוטובוסים, אוטובוסים עם פגיעה בשלדה, יועברו למפעיל החדש כנגד תמורה שתקבע על פי הערכת שמאי שימונה על יד השמאי הממשלתי ובהעדר אפשרות זו ימנו הצדדים שמאי מוסכם.</t>
    </r>
  </si>
  <si>
    <r>
      <t>2.2.</t>
    </r>
    <r>
      <rPr>
        <b/>
        <sz val="7"/>
        <color theme="1"/>
        <rFont val="Times New Roman"/>
        <family val="1"/>
      </rPr>
      <t xml:space="preserve">   </t>
    </r>
    <r>
      <rPr>
        <b/>
        <sz val="12"/>
        <color theme="1"/>
        <rFont val="David"/>
        <family val="2"/>
      </rPr>
      <t>הועברו למציעים  3 מועדים בהם ניתן לראות את האוטובוסים ולעיין בספר הרכב.</t>
    </r>
  </si>
  <si>
    <r>
      <t>2.3.</t>
    </r>
    <r>
      <rPr>
        <b/>
        <sz val="7"/>
        <color theme="1"/>
        <rFont val="Times New Roman"/>
        <family val="1"/>
      </rPr>
      <t xml:space="preserve">   </t>
    </r>
    <r>
      <rPr>
        <b/>
        <sz val="12"/>
        <color theme="1"/>
        <rFont val="David"/>
        <family val="2"/>
      </rPr>
      <t>מפעיל השירות יבצע בדיקה לאוטובוסים במכון רישוי מוסמך בנוכחות נציג מטעם המפעיל החדש לגילוי ליקויי בעיות ו/או פגמים במערכות האוטומטיביות ו/או בשלדה ו/או במרכב. עלות הבדיקה תחול על המפעיל החדש. מפעיל השירות מתחייב לתקן את כל ליקויי הבטיחות באוטובוסים ובכלל זה פגמים שיתגלו בבדיקה כאמור לעיל, על חשבונו, וימציא לממשלה אישור בכתב על כשירות האוטובוסים.</t>
    </r>
  </si>
  <si>
    <r>
      <t>2.4.</t>
    </r>
    <r>
      <rPr>
        <b/>
        <sz val="7"/>
        <color theme="1"/>
        <rFont val="Times New Roman"/>
        <family val="1"/>
      </rPr>
      <t xml:space="preserve">   </t>
    </r>
    <r>
      <rPr>
        <b/>
        <sz val="12"/>
        <color theme="1"/>
        <rFont val="David"/>
        <family val="2"/>
      </rPr>
      <t xml:space="preserve"> היה ויתגלעו מחלוקות מקצועיות בכל הנוגע לעניין תקינות האוטובוסים, יועבר הנושא להכרעת משרד התחבורה, וקביעתו, לרבות בקשר עם חיוב או אי חיוב מפעיל השירות לבצע תיקונים, תהיה מחייבת וסופית.</t>
    </r>
  </si>
  <si>
    <r>
      <t>2.5.</t>
    </r>
    <r>
      <rPr>
        <b/>
        <sz val="7"/>
        <color theme="1"/>
        <rFont val="Times New Roman"/>
        <family val="1"/>
      </rPr>
      <t xml:space="preserve">   </t>
    </r>
    <r>
      <rPr>
        <b/>
        <sz val="12"/>
        <color theme="1"/>
        <rFont val="David"/>
        <family val="2"/>
      </rPr>
      <t>עלויות העברת הבעלות באוטובוסים יחולו על המפעיל החדש. מפעיל השירות לא יחייב את המפעיל החדש בעלויות יחסיות של תשלומי אגרות רישוי וכו' ששולמו על ידו טרם העברת הבעלות.</t>
    </r>
  </si>
  <si>
    <r>
      <t>2.6.</t>
    </r>
    <r>
      <rPr>
        <b/>
        <sz val="7"/>
        <color theme="1"/>
        <rFont val="Times New Roman"/>
        <family val="1"/>
      </rPr>
      <t xml:space="preserve">   </t>
    </r>
    <r>
      <rPr>
        <b/>
        <sz val="12"/>
        <color theme="1"/>
        <rFont val="David"/>
        <family val="2"/>
      </rPr>
      <t xml:space="preserve"> מפעיל השירות מתחייב לאפשר להמשיך ולתחזק את האוטובוסים כראוי ובהתאם לדרישות היצרן, עד למועד העברתם לידי המפעיל החדש.</t>
    </r>
  </si>
  <si>
    <r>
      <t>2.7.</t>
    </r>
    <r>
      <rPr>
        <b/>
        <sz val="7"/>
        <color theme="1"/>
        <rFont val="Times New Roman"/>
        <family val="1"/>
      </rPr>
      <t xml:space="preserve">   </t>
    </r>
    <r>
      <rPr>
        <b/>
        <sz val="12"/>
        <color theme="1"/>
        <rFont val="David"/>
        <family val="2"/>
      </rPr>
      <t>במצב בו ייגרם נזק בלתי הפיך לאוטובוס אחד או יותר שאינו ניתן לתיקון, יגרעו אוטובוסים אלה ממצבת האוטובוסים נשוא מכרז זה.</t>
    </r>
  </si>
  <si>
    <r>
      <t>3.</t>
    </r>
    <r>
      <rPr>
        <b/>
        <sz val="7"/>
        <color theme="1"/>
        <rFont val="Times New Roman"/>
        <family val="1"/>
      </rPr>
      <t xml:space="preserve">       </t>
    </r>
    <r>
      <rPr>
        <b/>
        <sz val="12"/>
        <color theme="1"/>
        <rFont val="David"/>
        <family val="2"/>
      </rPr>
      <t>להלן פירוט נוסחאות החישוב:</t>
    </r>
  </si>
  <si>
    <t>תקופת פחת קו ישר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</si>
</sst>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_ * #,##0_ ;_ * \-#,##0_ ;_ * &quot;-&quot;??_ ;_ @_ "/>
    <numFmt numFmtId="165" formatCode="0.0%"/>
    <numFmt numFmtId="166" formatCode="[$-10409]dd/mm/yyyy"/>
    <numFmt numFmtId="167" formatCode="#,##0_ ;\-#,##0\ "/>
  </numFmts>
  <fonts count="9" x14ac:knownFonts="1">
    <font>
      <sz val="11"/>
      <color theme="1"/>
      <name val="Arial"/>
      <family val="2"/>
      <charset val="177"/>
      <scheme val="minor"/>
    </font>
    <font>
      <sz val="11"/>
      <color theme="1"/>
      <name val="Arial"/>
      <family val="2"/>
      <charset val="177"/>
      <scheme val="minor"/>
    </font>
    <font>
      <b/>
      <sz val="11"/>
      <name val="Arial"/>
      <family val="2"/>
    </font>
    <font>
      <sz val="10"/>
      <color rgb="FF4C4C4C"/>
      <name val="Arial"/>
    </font>
    <font>
      <sz val="11"/>
      <color theme="1"/>
      <name val="Arial"/>
      <family val="2"/>
      <scheme val="minor"/>
    </font>
    <font>
      <b/>
      <u/>
      <sz val="12"/>
      <color theme="1"/>
      <name val="David"/>
      <family val="2"/>
    </font>
    <font>
      <b/>
      <sz val="12"/>
      <color theme="1"/>
      <name val="David"/>
      <family val="2"/>
    </font>
    <font>
      <b/>
      <sz val="12"/>
      <color theme="1"/>
      <name val="Calibri"/>
      <family val="2"/>
    </font>
    <font>
      <b/>
      <sz val="7"/>
      <color theme="1"/>
      <name val="Times New Roman"/>
      <family val="1"/>
    </font>
  </fonts>
  <fills count="5">
    <fill>
      <patternFill patternType="none"/>
    </fill>
    <fill>
      <patternFill patternType="gray125"/>
    </fill>
    <fill>
      <patternFill patternType="solid">
        <fgColor indexed="55"/>
        <bgColor indexed="64"/>
      </patternFill>
    </fill>
    <fill>
      <patternFill patternType="solid">
        <fgColor indexed="22"/>
        <bgColor indexed="64"/>
      </patternFill>
    </fill>
    <fill>
      <patternFill patternType="solid">
        <fgColor rgb="FFDCEDF9"/>
        <bgColor rgb="FFDCEDF9"/>
      </patternFill>
    </fill>
  </fills>
  <borders count="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top style="thin">
        <color rgb="FFFFFFFF"/>
      </top>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31">
    <xf numFmtId="0" fontId="0" fillId="0" borderId="0" xfId="0"/>
    <xf numFmtId="0" fontId="0" fillId="0" borderId="1" xfId="0" applyBorder="1" applyAlignment="1">
      <alignment wrapText="1"/>
    </xf>
    <xf numFmtId="14" fontId="0" fillId="0" borderId="1" xfId="0" applyNumberFormat="1" applyBorder="1" applyAlignment="1">
      <alignment wrapText="1"/>
    </xf>
    <xf numFmtId="4" fontId="0" fillId="0" borderId="1" xfId="0" applyNumberFormat="1" applyBorder="1" applyAlignment="1">
      <alignment wrapText="1"/>
    </xf>
    <xf numFmtId="164" fontId="0" fillId="0" borderId="0" xfId="1" applyNumberFormat="1" applyFont="1"/>
    <xf numFmtId="0" fontId="0" fillId="0" borderId="2" xfId="0" applyFill="1" applyBorder="1" applyAlignment="1">
      <alignment wrapText="1"/>
    </xf>
    <xf numFmtId="0" fontId="0" fillId="0" borderId="2" xfId="0" applyBorder="1" applyAlignment="1">
      <alignment wrapText="1"/>
    </xf>
    <xf numFmtId="1" fontId="2" fillId="2" borderId="3" xfId="0" applyNumberFormat="1" applyFont="1" applyFill="1" applyBorder="1" applyAlignment="1">
      <alignment horizontal="center" vertical="center" wrapText="1"/>
    </xf>
    <xf numFmtId="1" fontId="2" fillId="3" borderId="3" xfId="0" applyNumberFormat="1" applyFont="1" applyFill="1" applyBorder="1" applyAlignment="1">
      <alignment horizontal="center" vertical="center" wrapText="1"/>
    </xf>
    <xf numFmtId="0" fontId="0" fillId="0" borderId="3" xfId="0" applyBorder="1"/>
    <xf numFmtId="1" fontId="0" fillId="0" borderId="3" xfId="0" applyNumberFormat="1" applyBorder="1"/>
    <xf numFmtId="14" fontId="0" fillId="0" borderId="3" xfId="0" applyNumberFormat="1" applyBorder="1"/>
    <xf numFmtId="164" fontId="2" fillId="2" borderId="4" xfId="1" applyNumberFormat="1" applyFont="1" applyFill="1" applyBorder="1" applyAlignment="1">
      <alignment horizontal="center" vertical="center" wrapText="1"/>
    </xf>
    <xf numFmtId="164" fontId="0" fillId="0" borderId="5" xfId="1" applyNumberFormat="1" applyFont="1" applyBorder="1"/>
    <xf numFmtId="164" fontId="0" fillId="0" borderId="0" xfId="0" applyNumberFormat="1"/>
    <xf numFmtId="164" fontId="2" fillId="2" borderId="0" xfId="1" applyNumberFormat="1" applyFont="1" applyFill="1" applyBorder="1" applyAlignment="1">
      <alignment horizontal="center" vertical="center" wrapText="1"/>
    </xf>
    <xf numFmtId="165" fontId="0" fillId="0" borderId="0" xfId="2" applyNumberFormat="1" applyFont="1"/>
    <xf numFmtId="0" fontId="0" fillId="0" borderId="0" xfId="0" pivotButton="1"/>
    <xf numFmtId="0" fontId="0" fillId="0" borderId="0" xfId="0" applyAlignment="1">
      <alignment horizontal="right"/>
    </xf>
    <xf numFmtId="1" fontId="0" fillId="0" borderId="0" xfId="0" applyNumberFormat="1"/>
    <xf numFmtId="0" fontId="0" fillId="0" borderId="0" xfId="0" applyNumberFormat="1"/>
    <xf numFmtId="0" fontId="0" fillId="0" borderId="0" xfId="0" applyAlignment="1">
      <alignment horizontal="right" indent="1"/>
    </xf>
    <xf numFmtId="166" fontId="3" fillId="4" borderId="6" xfId="0" applyNumberFormat="1" applyFont="1" applyFill="1" applyBorder="1" applyAlignment="1">
      <alignment horizontal="center" vertical="center" wrapText="1" readingOrder="1"/>
    </xf>
    <xf numFmtId="14" fontId="0" fillId="0" borderId="0" xfId="0" applyNumberFormat="1"/>
    <xf numFmtId="9" fontId="0" fillId="0" borderId="0" xfId="0" applyNumberFormat="1"/>
    <xf numFmtId="167" fontId="0" fillId="0" borderId="0" xfId="0" applyNumberFormat="1"/>
    <xf numFmtId="2" fontId="4" fillId="0" borderId="0" xfId="0" applyNumberFormat="1" applyFont="1"/>
    <xf numFmtId="164" fontId="0" fillId="0" borderId="0" xfId="1" applyNumberFormat="1" applyFont="1" applyBorder="1"/>
    <xf numFmtId="0" fontId="5" fillId="0" borderId="0" xfId="0" applyFont="1" applyAlignment="1">
      <alignment horizontal="right" vertical="center" readingOrder="2"/>
    </xf>
    <xf numFmtId="0" fontId="6" fillId="0" borderId="0" xfId="0" applyFont="1" applyAlignment="1">
      <alignment horizontal="right" vertical="center" readingOrder="2"/>
    </xf>
    <xf numFmtId="0" fontId="7" fillId="0" borderId="0" xfId="0" applyFont="1" applyAlignment="1">
      <alignment horizontal="right" vertical="center" readingOrder="2"/>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1488;&#1493;&#1513;&#1512;\&#1502;&#1510;&#1489;&#1514;%20&#1488;&#1493;&#1496;&#1493;&#1489;&#1493;&#1505;&#1497;&#1501;\2021\&#1502;&#1510;&#1489;&#1514;%20&#1488;&#1493;&#1496;&#1493;&#1489;&#1493;&#1505;&#1497;&#1501;%20%201.6.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גיליון1"/>
      <sheetName val="גיליון2"/>
      <sheetName val="גיליון3"/>
    </sheetNames>
    <sheetDataSet>
      <sheetData sheetId="0">
        <row r="1">
          <cell r="B1" t="str">
            <v>מס רישוי</v>
          </cell>
          <cell r="C1" t="str">
            <v>מס פנימי</v>
          </cell>
          <cell r="D1" t="str">
            <v>מפעיל</v>
          </cell>
          <cell r="E1" t="str">
            <v>בעלות</v>
          </cell>
          <cell r="F1" t="str">
            <v>קבלן</v>
          </cell>
          <cell r="G1" t="str">
            <v>שנת יצור</v>
          </cell>
          <cell r="H1" t="str">
            <v>יצרן</v>
          </cell>
          <cell r="I1" t="str">
            <v>דגם</v>
          </cell>
          <cell r="J1" t="str">
            <v xml:space="preserve">מס' נוסעים </v>
          </cell>
          <cell r="K1" t="str">
            <v xml:space="preserve">סוג רכב </v>
          </cell>
          <cell r="L1" t="str">
            <v>עירוני/בינעירוני</v>
          </cell>
          <cell r="M1" t="str">
            <v>מאפיינים</v>
          </cell>
          <cell r="N1" t="str">
            <v>מורשה למפעיל</v>
          </cell>
          <cell r="O1" t="str">
            <v>מורשה לאשכול</v>
          </cell>
          <cell r="P1" t="str">
            <v>בקשה לתאריך הפעלה</v>
          </cell>
          <cell r="Q1" t="str">
            <v>תאריך תחילת הרשאה (ימולא על ידי הבקרה)</v>
          </cell>
          <cell r="R1" t="str">
            <v>אשכול</v>
          </cell>
        </row>
        <row r="2">
          <cell r="B2">
            <v>5595587</v>
          </cell>
          <cell r="C2">
            <v>55955</v>
          </cell>
          <cell r="D2" t="str">
            <v>קווים</v>
          </cell>
          <cell r="E2" t="str">
            <v>קווים תחבורה ציבורית בע"מ</v>
          </cell>
          <cell r="F2" t="str">
            <v>קווים</v>
          </cell>
          <cell r="G2">
            <v>2017</v>
          </cell>
          <cell r="H2" t="str">
            <v>וולוו</v>
          </cell>
          <cell r="I2" t="str">
            <v>B11R</v>
          </cell>
          <cell r="J2">
            <v>51</v>
          </cell>
          <cell r="K2" t="str">
            <v>אוטובוס</v>
          </cell>
          <cell r="L2" t="str">
            <v>בינעירוני</v>
          </cell>
          <cell r="M2" t="str">
            <v/>
          </cell>
          <cell r="N2" t="str">
            <v>קווים</v>
          </cell>
          <cell r="O2" t="str">
            <v>עילית</v>
          </cell>
          <cell r="P2" t="str">
            <v/>
          </cell>
          <cell r="Q2" t="str">
            <v/>
          </cell>
          <cell r="R2" t="str">
            <v>עילית</v>
          </cell>
        </row>
        <row r="3">
          <cell r="B3">
            <v>5595687</v>
          </cell>
          <cell r="C3">
            <v>55956</v>
          </cell>
          <cell r="D3" t="str">
            <v>קווים</v>
          </cell>
          <cell r="E3" t="str">
            <v>קווים תחבורה ציבורית בע"מ</v>
          </cell>
          <cell r="F3" t="str">
            <v>קווים</v>
          </cell>
          <cell r="G3">
            <v>2017</v>
          </cell>
          <cell r="H3" t="str">
            <v>וולוו</v>
          </cell>
          <cell r="I3" t="str">
            <v>B11R</v>
          </cell>
          <cell r="J3">
            <v>51</v>
          </cell>
          <cell r="K3" t="str">
            <v>אוטובוס</v>
          </cell>
          <cell r="L3" t="str">
            <v>בינעירוני</v>
          </cell>
          <cell r="M3" t="str">
            <v/>
          </cell>
          <cell r="N3" t="str">
            <v>קווים</v>
          </cell>
          <cell r="O3" t="str">
            <v>עילית</v>
          </cell>
          <cell r="P3" t="str">
            <v/>
          </cell>
          <cell r="Q3" t="str">
            <v/>
          </cell>
          <cell r="R3" t="str">
            <v>עילית</v>
          </cell>
        </row>
        <row r="4">
          <cell r="B4">
            <v>5595787</v>
          </cell>
          <cell r="C4">
            <v>55957</v>
          </cell>
          <cell r="D4" t="str">
            <v>קווים</v>
          </cell>
          <cell r="E4" t="str">
            <v>קווים תחבורה ציבורית בע"מ</v>
          </cell>
          <cell r="F4" t="str">
            <v>קווים</v>
          </cell>
          <cell r="G4">
            <v>2017</v>
          </cell>
          <cell r="H4" t="str">
            <v>וולוו</v>
          </cell>
          <cell r="I4" t="str">
            <v>B11R</v>
          </cell>
          <cell r="J4">
            <v>51</v>
          </cell>
          <cell r="K4" t="str">
            <v>אוטובוס</v>
          </cell>
          <cell r="L4" t="str">
            <v>בינעירוני</v>
          </cell>
          <cell r="M4" t="str">
            <v/>
          </cell>
          <cell r="N4" t="str">
            <v>קווים</v>
          </cell>
          <cell r="O4" t="str">
            <v>עילית</v>
          </cell>
          <cell r="P4" t="str">
            <v/>
          </cell>
          <cell r="Q4" t="str">
            <v/>
          </cell>
          <cell r="R4" t="str">
            <v>עילית</v>
          </cell>
        </row>
        <row r="5">
          <cell r="B5">
            <v>5595887</v>
          </cell>
          <cell r="C5">
            <v>55958</v>
          </cell>
          <cell r="D5" t="str">
            <v>קווים</v>
          </cell>
          <cell r="E5" t="str">
            <v>קווים תחבורה ציבורית בע"מ</v>
          </cell>
          <cell r="F5" t="str">
            <v>קווים</v>
          </cell>
          <cell r="G5">
            <v>2017</v>
          </cell>
          <cell r="H5" t="str">
            <v>וולוו</v>
          </cell>
          <cell r="I5" t="str">
            <v>B11R</v>
          </cell>
          <cell r="J5">
            <v>51</v>
          </cell>
          <cell r="K5" t="str">
            <v>אוטובוס</v>
          </cell>
          <cell r="L5" t="str">
            <v>בינעירוני</v>
          </cell>
          <cell r="M5" t="str">
            <v/>
          </cell>
          <cell r="N5" t="str">
            <v>קווים</v>
          </cell>
          <cell r="O5" t="str">
            <v>עילית</v>
          </cell>
          <cell r="P5" t="str">
            <v/>
          </cell>
          <cell r="Q5" t="str">
            <v/>
          </cell>
          <cell r="R5" t="str">
            <v>עילית</v>
          </cell>
        </row>
        <row r="6">
          <cell r="B6">
            <v>5595987</v>
          </cell>
          <cell r="C6">
            <v>55959</v>
          </cell>
          <cell r="D6" t="str">
            <v>קווים</v>
          </cell>
          <cell r="E6" t="str">
            <v>קווים תחבורה ציבורית בע"מ</v>
          </cell>
          <cell r="F6" t="str">
            <v>קווים</v>
          </cell>
          <cell r="G6">
            <v>2017</v>
          </cell>
          <cell r="H6" t="str">
            <v>וולוו</v>
          </cell>
          <cell r="I6" t="str">
            <v>B11R</v>
          </cell>
          <cell r="J6">
            <v>51</v>
          </cell>
          <cell r="K6" t="str">
            <v>אוטובוס</v>
          </cell>
          <cell r="L6" t="str">
            <v>בינעירוני</v>
          </cell>
          <cell r="M6" t="str">
            <v/>
          </cell>
          <cell r="N6" t="str">
            <v>קווים</v>
          </cell>
          <cell r="O6" t="str">
            <v>עילית</v>
          </cell>
          <cell r="P6" t="str">
            <v/>
          </cell>
          <cell r="Q6" t="str">
            <v/>
          </cell>
          <cell r="R6" t="str">
            <v>עילית</v>
          </cell>
        </row>
        <row r="7">
          <cell r="B7">
            <v>5596087</v>
          </cell>
          <cell r="C7">
            <v>55960</v>
          </cell>
          <cell r="D7" t="str">
            <v>קווים</v>
          </cell>
          <cell r="E7" t="str">
            <v>קווים תחבורה ציבורית בע"מ</v>
          </cell>
          <cell r="F7" t="str">
            <v>קווים</v>
          </cell>
          <cell r="G7">
            <v>2017</v>
          </cell>
          <cell r="H7" t="str">
            <v>וולוו</v>
          </cell>
          <cell r="I7" t="str">
            <v>B11R</v>
          </cell>
          <cell r="J7">
            <v>51</v>
          </cell>
          <cell r="K7" t="str">
            <v>אוטובוס</v>
          </cell>
          <cell r="L7" t="str">
            <v>בינעירוני</v>
          </cell>
          <cell r="M7" t="str">
            <v/>
          </cell>
          <cell r="N7" t="str">
            <v>קווים</v>
          </cell>
          <cell r="O7" t="str">
            <v>עילית</v>
          </cell>
          <cell r="P7" t="str">
            <v/>
          </cell>
          <cell r="Q7" t="str">
            <v/>
          </cell>
          <cell r="R7" t="str">
            <v>עילית</v>
          </cell>
        </row>
        <row r="8">
          <cell r="B8">
            <v>5596187</v>
          </cell>
          <cell r="C8">
            <v>55961</v>
          </cell>
          <cell r="D8" t="str">
            <v>קווים</v>
          </cell>
          <cell r="E8" t="str">
            <v>קווים תחבורה ציבורית בע"מ</v>
          </cell>
          <cell r="F8" t="str">
            <v>קווים</v>
          </cell>
          <cell r="G8">
            <v>2017</v>
          </cell>
          <cell r="H8" t="str">
            <v>וולוו</v>
          </cell>
          <cell r="I8" t="str">
            <v>B11R</v>
          </cell>
          <cell r="J8">
            <v>51</v>
          </cell>
          <cell r="K8" t="str">
            <v>אוטובוס</v>
          </cell>
          <cell r="L8" t="str">
            <v>בינעירוני</v>
          </cell>
          <cell r="M8" t="str">
            <v/>
          </cell>
          <cell r="N8" t="str">
            <v>קווים</v>
          </cell>
          <cell r="O8" t="str">
            <v>עילית</v>
          </cell>
          <cell r="P8" t="str">
            <v/>
          </cell>
          <cell r="Q8" t="str">
            <v/>
          </cell>
          <cell r="R8" t="str">
            <v>עילית</v>
          </cell>
        </row>
        <row r="9">
          <cell r="B9">
            <v>5596287</v>
          </cell>
          <cell r="C9">
            <v>55962</v>
          </cell>
          <cell r="D9" t="str">
            <v>קווים</v>
          </cell>
          <cell r="E9" t="str">
            <v>קווים תחבורה ציבורית בע"מ</v>
          </cell>
          <cell r="F9" t="str">
            <v>קווים</v>
          </cell>
          <cell r="G9">
            <v>2017</v>
          </cell>
          <cell r="H9" t="str">
            <v>וולוו</v>
          </cell>
          <cell r="I9" t="str">
            <v>B11R</v>
          </cell>
          <cell r="J9">
            <v>51</v>
          </cell>
          <cell r="K9" t="str">
            <v>אוטובוס</v>
          </cell>
          <cell r="L9" t="str">
            <v>בינעירוני</v>
          </cell>
          <cell r="M9" t="str">
            <v/>
          </cell>
          <cell r="N9" t="str">
            <v>קווים</v>
          </cell>
          <cell r="O9" t="str">
            <v>עילית</v>
          </cell>
          <cell r="P9" t="str">
            <v/>
          </cell>
          <cell r="Q9" t="str">
            <v/>
          </cell>
          <cell r="R9" t="str">
            <v>עילית</v>
          </cell>
        </row>
        <row r="10">
          <cell r="B10">
            <v>5596387</v>
          </cell>
          <cell r="C10">
            <v>55963</v>
          </cell>
          <cell r="D10" t="str">
            <v>קווים</v>
          </cell>
          <cell r="E10" t="str">
            <v>קווים תחבורה ציבורית בע"מ</v>
          </cell>
          <cell r="F10" t="str">
            <v>קווים</v>
          </cell>
          <cell r="G10">
            <v>2017</v>
          </cell>
          <cell r="H10" t="str">
            <v>וולוו</v>
          </cell>
          <cell r="I10" t="str">
            <v>B11R</v>
          </cell>
          <cell r="J10">
            <v>51</v>
          </cell>
          <cell r="K10" t="str">
            <v>אוטובוס</v>
          </cell>
          <cell r="L10" t="str">
            <v>בינעירוני</v>
          </cell>
          <cell r="M10" t="str">
            <v/>
          </cell>
          <cell r="N10" t="str">
            <v>קווים</v>
          </cell>
          <cell r="O10" t="str">
            <v>עילית</v>
          </cell>
          <cell r="P10" t="str">
            <v/>
          </cell>
          <cell r="Q10" t="str">
            <v/>
          </cell>
          <cell r="R10" t="str">
            <v>עילית</v>
          </cell>
        </row>
        <row r="11">
          <cell r="B11">
            <v>5596487</v>
          </cell>
          <cell r="C11">
            <v>55964</v>
          </cell>
          <cell r="D11" t="str">
            <v>קווים</v>
          </cell>
          <cell r="E11" t="str">
            <v>קווים תחבורה ציבורית בע"מ</v>
          </cell>
          <cell r="F11" t="str">
            <v>קווים</v>
          </cell>
          <cell r="G11">
            <v>2017</v>
          </cell>
          <cell r="H11" t="str">
            <v>וולוו</v>
          </cell>
          <cell r="I11" t="str">
            <v>B11R</v>
          </cell>
          <cell r="J11">
            <v>51</v>
          </cell>
          <cell r="K11" t="str">
            <v>אוטובוס</v>
          </cell>
          <cell r="L11" t="str">
            <v>בינעירוני</v>
          </cell>
          <cell r="M11" t="str">
            <v/>
          </cell>
          <cell r="N11" t="str">
            <v>קווים</v>
          </cell>
          <cell r="O11" t="str">
            <v>עילית</v>
          </cell>
          <cell r="P11" t="str">
            <v/>
          </cell>
          <cell r="Q11" t="str">
            <v/>
          </cell>
          <cell r="R11" t="str">
            <v>עילית</v>
          </cell>
        </row>
        <row r="12">
          <cell r="B12">
            <v>5596587</v>
          </cell>
          <cell r="C12">
            <v>55965</v>
          </cell>
          <cell r="D12" t="str">
            <v>קווים</v>
          </cell>
          <cell r="E12" t="str">
            <v>קווים תחבורה ציבורית בע"מ</v>
          </cell>
          <cell r="F12" t="str">
            <v>קווים</v>
          </cell>
          <cell r="G12">
            <v>2017</v>
          </cell>
          <cell r="H12" t="str">
            <v>וולוו</v>
          </cell>
          <cell r="I12" t="str">
            <v>B11R</v>
          </cell>
          <cell r="J12">
            <v>51</v>
          </cell>
          <cell r="K12" t="str">
            <v>אוטובוס</v>
          </cell>
          <cell r="L12" t="str">
            <v>בינעירוני</v>
          </cell>
          <cell r="M12" t="str">
            <v/>
          </cell>
          <cell r="N12" t="str">
            <v>קווים</v>
          </cell>
          <cell r="O12" t="str">
            <v>עילית</v>
          </cell>
          <cell r="P12" t="str">
            <v/>
          </cell>
          <cell r="Q12" t="str">
            <v/>
          </cell>
          <cell r="R12" t="str">
            <v>עילית</v>
          </cell>
        </row>
        <row r="13">
          <cell r="B13">
            <v>5596687</v>
          </cell>
          <cell r="C13">
            <v>55966</v>
          </cell>
          <cell r="D13" t="str">
            <v>קווים</v>
          </cell>
          <cell r="E13" t="str">
            <v>קווים תחבורה ציבורית בע"מ</v>
          </cell>
          <cell r="F13" t="str">
            <v>קווים</v>
          </cell>
          <cell r="G13">
            <v>2017</v>
          </cell>
          <cell r="H13" t="str">
            <v>וולוו</v>
          </cell>
          <cell r="I13" t="str">
            <v>B11R</v>
          </cell>
          <cell r="J13">
            <v>51</v>
          </cell>
          <cell r="K13" t="str">
            <v>אוטובוס</v>
          </cell>
          <cell r="L13" t="str">
            <v>בינעירוני</v>
          </cell>
          <cell r="M13" t="str">
            <v/>
          </cell>
          <cell r="N13" t="str">
            <v>קווים</v>
          </cell>
          <cell r="O13" t="str">
            <v>עילית</v>
          </cell>
          <cell r="P13" t="str">
            <v/>
          </cell>
          <cell r="Q13" t="str">
            <v/>
          </cell>
          <cell r="R13" t="str">
            <v>עילית</v>
          </cell>
        </row>
        <row r="14">
          <cell r="B14">
            <v>5596787</v>
          </cell>
          <cell r="C14">
            <v>55967</v>
          </cell>
          <cell r="D14" t="str">
            <v>קווים</v>
          </cell>
          <cell r="E14" t="str">
            <v>קווים תחבורה ציבורית בע"מ</v>
          </cell>
          <cell r="F14" t="str">
            <v>קווים</v>
          </cell>
          <cell r="G14">
            <v>2017</v>
          </cell>
          <cell r="H14" t="str">
            <v>וולוו</v>
          </cell>
          <cell r="I14" t="str">
            <v>B11R</v>
          </cell>
          <cell r="J14">
            <v>51</v>
          </cell>
          <cell r="K14" t="str">
            <v>אוטובוס</v>
          </cell>
          <cell r="L14" t="str">
            <v>בינעירוני</v>
          </cell>
          <cell r="M14" t="str">
            <v/>
          </cell>
          <cell r="N14" t="str">
            <v>קווים</v>
          </cell>
          <cell r="O14" t="str">
            <v>עילית</v>
          </cell>
          <cell r="P14" t="str">
            <v/>
          </cell>
          <cell r="Q14" t="str">
            <v/>
          </cell>
          <cell r="R14" t="str">
            <v>עילית</v>
          </cell>
        </row>
        <row r="15">
          <cell r="B15">
            <v>5596887</v>
          </cell>
          <cell r="C15">
            <v>55968</v>
          </cell>
          <cell r="D15" t="str">
            <v>קווים</v>
          </cell>
          <cell r="E15" t="str">
            <v>קווים תחבורה ציבורית בע"מ</v>
          </cell>
          <cell r="F15" t="str">
            <v>קווים</v>
          </cell>
          <cell r="G15">
            <v>2017</v>
          </cell>
          <cell r="H15" t="str">
            <v>וולוו</v>
          </cell>
          <cell r="I15" t="str">
            <v>B11R</v>
          </cell>
          <cell r="J15">
            <v>51</v>
          </cell>
          <cell r="K15" t="str">
            <v>אוטובוס</v>
          </cell>
          <cell r="L15" t="str">
            <v>בינעירוני</v>
          </cell>
          <cell r="M15" t="str">
            <v/>
          </cell>
          <cell r="N15" t="str">
            <v>קווים</v>
          </cell>
          <cell r="O15" t="str">
            <v>עילית</v>
          </cell>
          <cell r="P15" t="str">
            <v/>
          </cell>
          <cell r="Q15" t="str">
            <v/>
          </cell>
          <cell r="R15" t="str">
            <v>עילית</v>
          </cell>
        </row>
        <row r="16">
          <cell r="B16">
            <v>5589887</v>
          </cell>
          <cell r="C16">
            <v>55898</v>
          </cell>
          <cell r="D16" t="str">
            <v>קווים</v>
          </cell>
          <cell r="E16" t="str">
            <v>קווים תחבורה ציבורית בע"מ</v>
          </cell>
          <cell r="F16" t="str">
            <v>קווים</v>
          </cell>
          <cell r="G16">
            <v>2017</v>
          </cell>
          <cell r="H16" t="str">
            <v>וולוו</v>
          </cell>
          <cell r="I16" t="str">
            <v>B11R</v>
          </cell>
          <cell r="J16">
            <v>51</v>
          </cell>
          <cell r="K16" t="str">
            <v>אוטובוס</v>
          </cell>
          <cell r="L16" t="str">
            <v>בינעירוני</v>
          </cell>
          <cell r="M16" t="str">
            <v/>
          </cell>
          <cell r="N16" t="str">
            <v>קווים</v>
          </cell>
          <cell r="O16" t="str">
            <v>עילית</v>
          </cell>
          <cell r="P16" t="str">
            <v/>
          </cell>
          <cell r="Q16" t="str">
            <v/>
          </cell>
          <cell r="R16" t="str">
            <v>עילית</v>
          </cell>
        </row>
        <row r="17">
          <cell r="B17">
            <v>5589987</v>
          </cell>
          <cell r="C17">
            <v>55899</v>
          </cell>
          <cell r="D17" t="str">
            <v>קווים</v>
          </cell>
          <cell r="E17" t="str">
            <v>קווים תחבורה ציבורית בע"מ</v>
          </cell>
          <cell r="F17" t="str">
            <v>קווים</v>
          </cell>
          <cell r="G17">
            <v>2017</v>
          </cell>
          <cell r="H17" t="str">
            <v>וולוו</v>
          </cell>
          <cell r="I17" t="str">
            <v>B11R</v>
          </cell>
          <cell r="J17">
            <v>51</v>
          </cell>
          <cell r="K17" t="str">
            <v>אוטובוס</v>
          </cell>
          <cell r="L17" t="str">
            <v>בינעירוני</v>
          </cell>
          <cell r="M17" t="str">
            <v/>
          </cell>
          <cell r="N17" t="str">
            <v>קווים</v>
          </cell>
          <cell r="O17" t="str">
            <v>עילית</v>
          </cell>
          <cell r="P17" t="str">
            <v/>
          </cell>
          <cell r="Q17" t="str">
            <v/>
          </cell>
          <cell r="R17" t="str">
            <v>עילית</v>
          </cell>
        </row>
        <row r="18">
          <cell r="B18">
            <v>5590187</v>
          </cell>
          <cell r="C18">
            <v>55901</v>
          </cell>
          <cell r="D18" t="str">
            <v>קווים</v>
          </cell>
          <cell r="E18" t="str">
            <v>קווים תחבורה ציבורית בע"מ</v>
          </cell>
          <cell r="F18" t="str">
            <v>קווים</v>
          </cell>
          <cell r="G18">
            <v>2017</v>
          </cell>
          <cell r="H18" t="str">
            <v>וולוו</v>
          </cell>
          <cell r="I18" t="str">
            <v>B11R</v>
          </cell>
          <cell r="J18">
            <v>51</v>
          </cell>
          <cell r="K18" t="str">
            <v>אוטובוס</v>
          </cell>
          <cell r="L18" t="str">
            <v>בינעירוני</v>
          </cell>
          <cell r="M18" t="str">
            <v/>
          </cell>
          <cell r="N18" t="str">
            <v>קווים</v>
          </cell>
          <cell r="O18" t="str">
            <v>עילית</v>
          </cell>
          <cell r="P18" t="str">
            <v/>
          </cell>
          <cell r="Q18" t="str">
            <v/>
          </cell>
          <cell r="R18" t="str">
            <v>עילית</v>
          </cell>
        </row>
        <row r="19">
          <cell r="B19">
            <v>5590287</v>
          </cell>
          <cell r="C19">
            <v>55902</v>
          </cell>
          <cell r="D19" t="str">
            <v>קווים</v>
          </cell>
          <cell r="E19" t="str">
            <v>קווים תחבורה ציבורית בע"מ</v>
          </cell>
          <cell r="F19" t="str">
            <v>קווים</v>
          </cell>
          <cell r="G19">
            <v>2017</v>
          </cell>
          <cell r="H19" t="str">
            <v>וולוו</v>
          </cell>
          <cell r="I19" t="str">
            <v>B11R</v>
          </cell>
          <cell r="J19">
            <v>51</v>
          </cell>
          <cell r="K19" t="str">
            <v>אוטובוס</v>
          </cell>
          <cell r="L19" t="str">
            <v>בינעירוני</v>
          </cell>
          <cell r="M19" t="str">
            <v/>
          </cell>
          <cell r="N19" t="str">
            <v>קווים</v>
          </cell>
          <cell r="O19" t="str">
            <v>עילית</v>
          </cell>
          <cell r="P19" t="str">
            <v/>
          </cell>
          <cell r="Q19" t="str">
            <v/>
          </cell>
          <cell r="R19" t="str">
            <v>עילית</v>
          </cell>
        </row>
        <row r="20">
          <cell r="B20">
            <v>5590387</v>
          </cell>
          <cell r="C20">
            <v>55903</v>
          </cell>
          <cell r="D20" t="str">
            <v>קווים</v>
          </cell>
          <cell r="E20" t="str">
            <v>קווים תחבורה ציבורית בע"מ</v>
          </cell>
          <cell r="F20" t="str">
            <v>קווים</v>
          </cell>
          <cell r="G20">
            <v>2017</v>
          </cell>
          <cell r="H20" t="str">
            <v>וולוו</v>
          </cell>
          <cell r="I20" t="str">
            <v>B11R</v>
          </cell>
          <cell r="J20">
            <v>51</v>
          </cell>
          <cell r="K20" t="str">
            <v>אוטובוס</v>
          </cell>
          <cell r="L20" t="str">
            <v>בינעירוני</v>
          </cell>
          <cell r="M20" t="str">
            <v/>
          </cell>
          <cell r="N20" t="str">
            <v>קווים</v>
          </cell>
          <cell r="O20" t="str">
            <v>עילית</v>
          </cell>
          <cell r="P20" t="str">
            <v/>
          </cell>
          <cell r="Q20" t="str">
            <v/>
          </cell>
          <cell r="R20" t="str">
            <v>עילית</v>
          </cell>
        </row>
        <row r="21">
          <cell r="B21">
            <v>5590487</v>
          </cell>
          <cell r="C21">
            <v>55904</v>
          </cell>
          <cell r="D21" t="str">
            <v>קווים</v>
          </cell>
          <cell r="E21" t="str">
            <v>קווים תחבורה ציבורית בע"מ</v>
          </cell>
          <cell r="F21" t="str">
            <v>קווים</v>
          </cell>
          <cell r="G21">
            <v>2017</v>
          </cell>
          <cell r="H21" t="str">
            <v>וולוו</v>
          </cell>
          <cell r="I21" t="str">
            <v>B11R</v>
          </cell>
          <cell r="J21">
            <v>51</v>
          </cell>
          <cell r="K21" t="str">
            <v>אוטובוס</v>
          </cell>
          <cell r="L21" t="str">
            <v>בינעירוני</v>
          </cell>
          <cell r="M21" t="str">
            <v/>
          </cell>
          <cell r="N21" t="str">
            <v>קווים</v>
          </cell>
          <cell r="O21" t="str">
            <v>עילית</v>
          </cell>
          <cell r="P21" t="str">
            <v/>
          </cell>
          <cell r="Q21" t="str">
            <v/>
          </cell>
          <cell r="R21" t="str">
            <v>עילית</v>
          </cell>
        </row>
        <row r="22">
          <cell r="B22">
            <v>5590587</v>
          </cell>
          <cell r="C22">
            <v>55905</v>
          </cell>
          <cell r="D22" t="str">
            <v>קווים</v>
          </cell>
          <cell r="E22" t="str">
            <v>קווים תחבורה ציבורית בע"מ</v>
          </cell>
          <cell r="F22" t="str">
            <v>קווים</v>
          </cell>
          <cell r="G22">
            <v>2017</v>
          </cell>
          <cell r="H22" t="str">
            <v>וולוו</v>
          </cell>
          <cell r="I22" t="str">
            <v>B11R</v>
          </cell>
          <cell r="J22">
            <v>51</v>
          </cell>
          <cell r="K22" t="str">
            <v>אוטובוס</v>
          </cell>
          <cell r="L22" t="str">
            <v>בינעירוני</v>
          </cell>
          <cell r="M22" t="str">
            <v/>
          </cell>
          <cell r="N22" t="str">
            <v>קווים</v>
          </cell>
          <cell r="O22" t="str">
            <v>עילית</v>
          </cell>
          <cell r="P22" t="str">
            <v/>
          </cell>
          <cell r="Q22" t="str">
            <v/>
          </cell>
          <cell r="R22" t="str">
            <v>עילית</v>
          </cell>
        </row>
        <row r="23">
          <cell r="B23">
            <v>5590687</v>
          </cell>
          <cell r="C23">
            <v>55906</v>
          </cell>
          <cell r="D23" t="str">
            <v>קווים</v>
          </cell>
          <cell r="E23" t="str">
            <v>קווים תחבורה ציבורית בע"מ</v>
          </cell>
          <cell r="F23" t="str">
            <v>קווים</v>
          </cell>
          <cell r="G23">
            <v>2017</v>
          </cell>
          <cell r="H23" t="str">
            <v>וולוו</v>
          </cell>
          <cell r="I23" t="str">
            <v>B11R</v>
          </cell>
          <cell r="J23">
            <v>51</v>
          </cell>
          <cell r="K23" t="str">
            <v>אוטובוס</v>
          </cell>
          <cell r="L23" t="str">
            <v>בינעירוני</v>
          </cell>
          <cell r="M23" t="str">
            <v/>
          </cell>
          <cell r="N23" t="str">
            <v>קווים</v>
          </cell>
          <cell r="O23" t="str">
            <v>עילית</v>
          </cell>
          <cell r="P23" t="str">
            <v/>
          </cell>
          <cell r="Q23" t="str">
            <v/>
          </cell>
          <cell r="R23" t="str">
            <v>עילית</v>
          </cell>
        </row>
        <row r="24">
          <cell r="B24">
            <v>5590787</v>
          </cell>
          <cell r="C24">
            <v>55907</v>
          </cell>
          <cell r="D24" t="str">
            <v>קווים</v>
          </cell>
          <cell r="E24" t="str">
            <v>קווים תחבורה ציבורית בע"מ</v>
          </cell>
          <cell r="F24" t="str">
            <v>קווים</v>
          </cell>
          <cell r="G24">
            <v>2017</v>
          </cell>
          <cell r="H24" t="str">
            <v>וולוו</v>
          </cell>
          <cell r="I24" t="str">
            <v>B11R</v>
          </cell>
          <cell r="J24">
            <v>51</v>
          </cell>
          <cell r="K24" t="str">
            <v>אוטובוס</v>
          </cell>
          <cell r="L24" t="str">
            <v>בינעירוני</v>
          </cell>
          <cell r="M24" t="str">
            <v/>
          </cell>
          <cell r="N24" t="str">
            <v>קווים</v>
          </cell>
          <cell r="O24" t="str">
            <v>עילית</v>
          </cell>
          <cell r="P24" t="str">
            <v/>
          </cell>
          <cell r="Q24" t="str">
            <v/>
          </cell>
          <cell r="R24" t="str">
            <v>עילית</v>
          </cell>
        </row>
        <row r="25">
          <cell r="B25">
            <v>5590887</v>
          </cell>
          <cell r="C25">
            <v>55908</v>
          </cell>
          <cell r="D25" t="str">
            <v>קווים</v>
          </cell>
          <cell r="E25" t="str">
            <v>קווים תחבורה ציבורית בע"מ</v>
          </cell>
          <cell r="F25" t="str">
            <v>קווים</v>
          </cell>
          <cell r="G25">
            <v>2017</v>
          </cell>
          <cell r="H25" t="str">
            <v>וולוו</v>
          </cell>
          <cell r="I25" t="str">
            <v>B11R</v>
          </cell>
          <cell r="J25">
            <v>51</v>
          </cell>
          <cell r="K25" t="str">
            <v>אוטובוס</v>
          </cell>
          <cell r="L25" t="str">
            <v>בינעירוני</v>
          </cell>
          <cell r="M25" t="str">
            <v/>
          </cell>
          <cell r="N25" t="str">
            <v>קווים</v>
          </cell>
          <cell r="O25" t="str">
            <v>עילית</v>
          </cell>
          <cell r="P25" t="str">
            <v/>
          </cell>
          <cell r="Q25" t="str">
            <v/>
          </cell>
          <cell r="R25" t="str">
            <v>עילית</v>
          </cell>
        </row>
        <row r="26">
          <cell r="B26">
            <v>5590987</v>
          </cell>
          <cell r="C26">
            <v>55909</v>
          </cell>
          <cell r="D26" t="str">
            <v>קווים</v>
          </cell>
          <cell r="E26" t="str">
            <v>קווים תחבורה ציבורית בע"מ</v>
          </cell>
          <cell r="F26" t="str">
            <v>קווים</v>
          </cell>
          <cell r="G26">
            <v>2017</v>
          </cell>
          <cell r="H26" t="str">
            <v>וולוו</v>
          </cell>
          <cell r="I26" t="str">
            <v>B11R</v>
          </cell>
          <cell r="J26">
            <v>51</v>
          </cell>
          <cell r="K26" t="str">
            <v>אוטובוס</v>
          </cell>
          <cell r="L26" t="str">
            <v>בינעירוני</v>
          </cell>
          <cell r="M26" t="str">
            <v/>
          </cell>
          <cell r="N26" t="str">
            <v>קווים</v>
          </cell>
          <cell r="O26" t="str">
            <v>עילית</v>
          </cell>
          <cell r="P26" t="str">
            <v/>
          </cell>
          <cell r="Q26" t="str">
            <v/>
          </cell>
          <cell r="R26" t="str">
            <v>עילית</v>
          </cell>
        </row>
        <row r="27">
          <cell r="B27">
            <v>5591087</v>
          </cell>
          <cell r="C27">
            <v>55910</v>
          </cell>
          <cell r="D27" t="str">
            <v>קווים</v>
          </cell>
          <cell r="E27" t="str">
            <v>קווים תחבורה ציבורית בע"מ</v>
          </cell>
          <cell r="F27" t="str">
            <v>קווים</v>
          </cell>
          <cell r="G27">
            <v>2017</v>
          </cell>
          <cell r="H27" t="str">
            <v>וולוו</v>
          </cell>
          <cell r="I27" t="str">
            <v>B11R</v>
          </cell>
          <cell r="J27">
            <v>51</v>
          </cell>
          <cell r="K27" t="str">
            <v>אוטובוס</v>
          </cell>
          <cell r="L27" t="str">
            <v>בינעירוני</v>
          </cell>
          <cell r="M27" t="str">
            <v/>
          </cell>
          <cell r="N27" t="str">
            <v>קווים</v>
          </cell>
          <cell r="O27" t="str">
            <v>עילית</v>
          </cell>
          <cell r="P27" t="str">
            <v/>
          </cell>
          <cell r="Q27" t="str">
            <v/>
          </cell>
          <cell r="R27" t="str">
            <v>עילית</v>
          </cell>
        </row>
        <row r="28">
          <cell r="B28">
            <v>5591187</v>
          </cell>
          <cell r="C28">
            <v>55911</v>
          </cell>
          <cell r="D28" t="str">
            <v>קווים</v>
          </cell>
          <cell r="E28" t="str">
            <v>קווים תחבורה ציבורית בע"מ</v>
          </cell>
          <cell r="F28" t="str">
            <v>קווים</v>
          </cell>
          <cell r="G28">
            <v>2017</v>
          </cell>
          <cell r="H28" t="str">
            <v>וולוו</v>
          </cell>
          <cell r="I28" t="str">
            <v>B11R</v>
          </cell>
          <cell r="J28">
            <v>51</v>
          </cell>
          <cell r="K28" t="str">
            <v>אוטובוס</v>
          </cell>
          <cell r="L28" t="str">
            <v>בינעירוני</v>
          </cell>
          <cell r="M28" t="str">
            <v/>
          </cell>
          <cell r="N28" t="str">
            <v>קווים</v>
          </cell>
          <cell r="O28" t="str">
            <v>עילית</v>
          </cell>
          <cell r="P28" t="str">
            <v/>
          </cell>
          <cell r="Q28" t="str">
            <v/>
          </cell>
          <cell r="R28" t="str">
            <v>עילית</v>
          </cell>
        </row>
        <row r="29">
          <cell r="B29">
            <v>5591287</v>
          </cell>
          <cell r="C29">
            <v>55912</v>
          </cell>
          <cell r="D29" t="str">
            <v>קווים</v>
          </cell>
          <cell r="E29" t="str">
            <v>קווים תחבורה ציבורית בע"מ</v>
          </cell>
          <cell r="F29" t="str">
            <v>קווים</v>
          </cell>
          <cell r="G29">
            <v>2017</v>
          </cell>
          <cell r="H29" t="str">
            <v>וולוו</v>
          </cell>
          <cell r="I29" t="str">
            <v>B11R</v>
          </cell>
          <cell r="J29">
            <v>51</v>
          </cell>
          <cell r="K29" t="str">
            <v>אוטובוס</v>
          </cell>
          <cell r="L29" t="str">
            <v>בינעירוני</v>
          </cell>
          <cell r="M29" t="str">
            <v/>
          </cell>
          <cell r="N29" t="str">
            <v>קווים</v>
          </cell>
          <cell r="O29" t="str">
            <v>עילית</v>
          </cell>
          <cell r="P29" t="str">
            <v/>
          </cell>
          <cell r="Q29" t="str">
            <v/>
          </cell>
          <cell r="R29" t="str">
            <v>עילית</v>
          </cell>
        </row>
        <row r="30">
          <cell r="B30">
            <v>5591387</v>
          </cell>
          <cell r="C30">
            <v>55913</v>
          </cell>
          <cell r="D30" t="str">
            <v>קווים</v>
          </cell>
          <cell r="E30" t="str">
            <v>קווים תחבורה ציבורית בע"מ</v>
          </cell>
          <cell r="F30" t="str">
            <v>קווים</v>
          </cell>
          <cell r="G30">
            <v>2017</v>
          </cell>
          <cell r="H30" t="str">
            <v>וולוו</v>
          </cell>
          <cell r="I30" t="str">
            <v>B11R</v>
          </cell>
          <cell r="J30">
            <v>51</v>
          </cell>
          <cell r="K30" t="str">
            <v>אוטובוס</v>
          </cell>
          <cell r="L30" t="str">
            <v>בינעירוני</v>
          </cell>
          <cell r="M30" t="str">
            <v/>
          </cell>
          <cell r="N30" t="str">
            <v>קווים</v>
          </cell>
          <cell r="O30" t="str">
            <v>עילית</v>
          </cell>
          <cell r="P30" t="str">
            <v/>
          </cell>
          <cell r="Q30" t="str">
            <v/>
          </cell>
          <cell r="R30" t="str">
            <v>עילית</v>
          </cell>
        </row>
        <row r="31">
          <cell r="B31">
            <v>5591487</v>
          </cell>
          <cell r="C31">
            <v>55914</v>
          </cell>
          <cell r="D31" t="str">
            <v>קווים</v>
          </cell>
          <cell r="E31" t="str">
            <v>קווים תחבורה ציבורית בע"מ</v>
          </cell>
          <cell r="F31" t="str">
            <v>קווים</v>
          </cell>
          <cell r="G31">
            <v>2017</v>
          </cell>
          <cell r="H31" t="str">
            <v>וולוו</v>
          </cell>
          <cell r="I31" t="str">
            <v>B11R</v>
          </cell>
          <cell r="J31">
            <v>51</v>
          </cell>
          <cell r="K31" t="str">
            <v>אוטובוס</v>
          </cell>
          <cell r="L31" t="str">
            <v>בינעירוני</v>
          </cell>
          <cell r="M31" t="str">
            <v/>
          </cell>
          <cell r="N31" t="str">
            <v>קווים</v>
          </cell>
          <cell r="O31" t="str">
            <v>עילית</v>
          </cell>
          <cell r="P31" t="str">
            <v/>
          </cell>
          <cell r="Q31" t="str">
            <v/>
          </cell>
          <cell r="R31" t="str">
            <v>עילית</v>
          </cell>
        </row>
        <row r="32">
          <cell r="B32">
            <v>9795686</v>
          </cell>
          <cell r="C32">
            <v>97956</v>
          </cell>
          <cell r="D32" t="str">
            <v>קווים</v>
          </cell>
          <cell r="E32" t="str">
            <v>קווים תחבורה ציבורית בע"מ</v>
          </cell>
          <cell r="F32" t="str">
            <v>קווים</v>
          </cell>
          <cell r="G32">
            <v>2017</v>
          </cell>
          <cell r="H32" t="str">
            <v>וולוו</v>
          </cell>
          <cell r="I32" t="str">
            <v>B8R</v>
          </cell>
          <cell r="J32" t="e">
            <v>#N/A</v>
          </cell>
          <cell r="K32" t="str">
            <v>אוטובוס</v>
          </cell>
          <cell r="L32" t="str">
            <v>בינעירוני</v>
          </cell>
          <cell r="M32" t="str">
            <v/>
          </cell>
          <cell r="N32" t="str">
            <v>קווים</v>
          </cell>
          <cell r="O32" t="str">
            <v>מודיעין</v>
          </cell>
          <cell r="P32" t="str">
            <v/>
          </cell>
          <cell r="Q32" t="str">
            <v/>
          </cell>
          <cell r="R32" t="str">
            <v>חשמונאים</v>
          </cell>
        </row>
        <row r="33">
          <cell r="B33">
            <v>3784655</v>
          </cell>
          <cell r="C33">
            <v>37846</v>
          </cell>
          <cell r="D33" t="str">
            <v>קווים</v>
          </cell>
          <cell r="E33" t="str">
            <v>קווים תחבורה ציבורית בע"מ</v>
          </cell>
          <cell r="F33" t="str">
            <v>קווים</v>
          </cell>
          <cell r="G33">
            <v>2017</v>
          </cell>
          <cell r="H33" t="str">
            <v>מרצדס בנץ</v>
          </cell>
          <cell r="I33" t="str">
            <v>CDI-516</v>
          </cell>
          <cell r="J33" t="e">
            <v>#N/A</v>
          </cell>
          <cell r="K33" t="str">
            <v>מיניבוס</v>
          </cell>
          <cell r="L33" t="str">
            <v>עירוני</v>
          </cell>
          <cell r="M33" t="str">
            <v>נגיש</v>
          </cell>
          <cell r="N33" t="str">
            <v>קווים</v>
          </cell>
          <cell r="O33" t="str">
            <v>חדרה</v>
          </cell>
          <cell r="P33" t="str">
            <v/>
          </cell>
          <cell r="Q33" t="str">
            <v/>
          </cell>
          <cell r="R33" t="str">
            <v>חדרה נתניה</v>
          </cell>
        </row>
        <row r="34">
          <cell r="B34">
            <v>3784755</v>
          </cell>
          <cell r="C34">
            <v>37847</v>
          </cell>
          <cell r="D34" t="str">
            <v>קווים</v>
          </cell>
          <cell r="E34" t="str">
            <v>קווים תחבורה ציבורית בע"מ</v>
          </cell>
          <cell r="F34" t="str">
            <v>קווים</v>
          </cell>
          <cell r="G34">
            <v>2017</v>
          </cell>
          <cell r="H34" t="str">
            <v>מרצדס בנץ</v>
          </cell>
          <cell r="I34" t="str">
            <v>CDI-516</v>
          </cell>
          <cell r="J34" t="e">
            <v>#N/A</v>
          </cell>
          <cell r="K34" t="str">
            <v>מיניבוס</v>
          </cell>
          <cell r="L34" t="str">
            <v>עירוני</v>
          </cell>
          <cell r="M34" t="str">
            <v>נגיש</v>
          </cell>
          <cell r="N34" t="str">
            <v>קווים</v>
          </cell>
          <cell r="O34" t="str">
            <v>חדרה</v>
          </cell>
          <cell r="P34" t="str">
            <v/>
          </cell>
          <cell r="Q34" t="str">
            <v/>
          </cell>
          <cell r="R34" t="str">
            <v>חדרה נתניה</v>
          </cell>
        </row>
        <row r="35">
          <cell r="B35">
            <v>3784855</v>
          </cell>
          <cell r="C35">
            <v>37848</v>
          </cell>
          <cell r="D35" t="str">
            <v>קווים</v>
          </cell>
          <cell r="E35" t="str">
            <v>קווים תחבורה ציבורית בע"מ</v>
          </cell>
          <cell r="F35" t="str">
            <v>קווים</v>
          </cell>
          <cell r="G35">
            <v>2017</v>
          </cell>
          <cell r="H35" t="str">
            <v>מרצדס בנץ</v>
          </cell>
          <cell r="I35" t="str">
            <v>CDI-516</v>
          </cell>
          <cell r="J35" t="e">
            <v>#N/A</v>
          </cell>
          <cell r="K35" t="str">
            <v>מיניבוס</v>
          </cell>
          <cell r="L35" t="str">
            <v>עירוני</v>
          </cell>
          <cell r="M35" t="str">
            <v>נגיש</v>
          </cell>
          <cell r="N35" t="str">
            <v>קווים</v>
          </cell>
          <cell r="O35" t="str">
            <v>חדרה</v>
          </cell>
          <cell r="P35" t="str">
            <v/>
          </cell>
          <cell r="Q35" t="str">
            <v/>
          </cell>
          <cell r="R35" t="str">
            <v>חדרה נתניה</v>
          </cell>
        </row>
        <row r="36">
          <cell r="B36">
            <v>3784955</v>
          </cell>
          <cell r="C36">
            <v>37849</v>
          </cell>
          <cell r="D36" t="str">
            <v>קווים</v>
          </cell>
          <cell r="E36" t="str">
            <v>קווים תחבורה ציבורית בע"מ</v>
          </cell>
          <cell r="F36" t="str">
            <v>קווים</v>
          </cell>
          <cell r="G36">
            <v>2017</v>
          </cell>
          <cell r="H36" t="str">
            <v>מרצדס בנץ</v>
          </cell>
          <cell r="I36" t="str">
            <v>CDI-516</v>
          </cell>
          <cell r="J36" t="e">
            <v>#N/A</v>
          </cell>
          <cell r="K36" t="str">
            <v>מיניבוס</v>
          </cell>
          <cell r="L36" t="str">
            <v>עירוני</v>
          </cell>
          <cell r="M36" t="str">
            <v>נגיש</v>
          </cell>
          <cell r="N36" t="str">
            <v>קווים</v>
          </cell>
          <cell r="O36" t="str">
            <v>חדרה</v>
          </cell>
          <cell r="P36" t="str">
            <v/>
          </cell>
          <cell r="Q36" t="str">
            <v/>
          </cell>
          <cell r="R36" t="str">
            <v>חדרה נתניה</v>
          </cell>
        </row>
        <row r="37">
          <cell r="B37">
            <v>3785055</v>
          </cell>
          <cell r="C37">
            <v>37850</v>
          </cell>
          <cell r="D37" t="str">
            <v>קווים</v>
          </cell>
          <cell r="E37" t="str">
            <v>קווים תחבורה ציבורית בע"מ</v>
          </cell>
          <cell r="F37" t="str">
            <v>קווים</v>
          </cell>
          <cell r="G37">
            <v>2017</v>
          </cell>
          <cell r="H37" t="str">
            <v>מרצדס בנץ</v>
          </cell>
          <cell r="I37" t="str">
            <v>CDI-516</v>
          </cell>
          <cell r="J37" t="e">
            <v>#N/A</v>
          </cell>
          <cell r="K37" t="str">
            <v>מיניבוס</v>
          </cell>
          <cell r="L37" t="str">
            <v>עירוני</v>
          </cell>
          <cell r="M37" t="str">
            <v>נגיש</v>
          </cell>
          <cell r="N37" t="str">
            <v>קווים</v>
          </cell>
          <cell r="O37" t="str">
            <v>חדרה</v>
          </cell>
          <cell r="P37" t="str">
            <v/>
          </cell>
          <cell r="Q37" t="str">
            <v/>
          </cell>
          <cell r="R37" t="str">
            <v>חדרה נתניה</v>
          </cell>
        </row>
        <row r="38">
          <cell r="B38">
            <v>3785155</v>
          </cell>
          <cell r="C38">
            <v>37851</v>
          </cell>
          <cell r="D38" t="str">
            <v>קווים</v>
          </cell>
          <cell r="E38" t="str">
            <v>קווים תחבורה ציבורית בע"מ</v>
          </cell>
          <cell r="F38" t="str">
            <v>קווים</v>
          </cell>
          <cell r="G38">
            <v>2017</v>
          </cell>
          <cell r="H38" t="str">
            <v>מרצדס בנץ</v>
          </cell>
          <cell r="I38" t="str">
            <v>CDI-516</v>
          </cell>
          <cell r="J38" t="e">
            <v>#N/A</v>
          </cell>
          <cell r="K38" t="str">
            <v>מיניבוס</v>
          </cell>
          <cell r="L38" t="str">
            <v>עירוני</v>
          </cell>
          <cell r="M38" t="str">
            <v>נגיש</v>
          </cell>
          <cell r="N38" t="str">
            <v>קווים</v>
          </cell>
          <cell r="O38" t="str">
            <v>חדרה</v>
          </cell>
          <cell r="P38" t="str">
            <v/>
          </cell>
          <cell r="Q38" t="str">
            <v/>
          </cell>
          <cell r="R38" t="str">
            <v>חדרה נתניה</v>
          </cell>
        </row>
        <row r="39">
          <cell r="B39">
            <v>3785255</v>
          </cell>
          <cell r="C39">
            <v>37852</v>
          </cell>
          <cell r="D39" t="str">
            <v>קווים</v>
          </cell>
          <cell r="E39" t="str">
            <v>קווים תחבורה ציבורית בע"מ</v>
          </cell>
          <cell r="F39" t="str">
            <v>קווים</v>
          </cell>
          <cell r="G39">
            <v>2017</v>
          </cell>
          <cell r="H39" t="str">
            <v>מרצדס בנץ</v>
          </cell>
          <cell r="I39" t="str">
            <v>CDI-516</v>
          </cell>
          <cell r="J39" t="e">
            <v>#N/A</v>
          </cell>
          <cell r="K39" t="str">
            <v>מיניבוס</v>
          </cell>
          <cell r="L39" t="str">
            <v>עירוני</v>
          </cell>
          <cell r="M39" t="str">
            <v>נגיש</v>
          </cell>
          <cell r="N39" t="str">
            <v>קווים</v>
          </cell>
          <cell r="O39" t="str">
            <v>חדרה</v>
          </cell>
          <cell r="P39" t="str">
            <v/>
          </cell>
          <cell r="Q39" t="str">
            <v/>
          </cell>
          <cell r="R39" t="str">
            <v>חדרה נתניה</v>
          </cell>
        </row>
        <row r="40">
          <cell r="B40">
            <v>3785355</v>
          </cell>
          <cell r="C40">
            <v>37853</v>
          </cell>
          <cell r="D40" t="str">
            <v>קווים</v>
          </cell>
          <cell r="E40" t="str">
            <v>קווים תחבורה ציבורית בע"מ</v>
          </cell>
          <cell r="F40" t="str">
            <v>קווים</v>
          </cell>
          <cell r="G40">
            <v>2017</v>
          </cell>
          <cell r="H40" t="str">
            <v>מרצדס בנץ</v>
          </cell>
          <cell r="I40" t="str">
            <v>CDI-516</v>
          </cell>
          <cell r="J40" t="e">
            <v>#N/A</v>
          </cell>
          <cell r="K40" t="str">
            <v>מיניבוס</v>
          </cell>
          <cell r="L40" t="str">
            <v>עירוני</v>
          </cell>
          <cell r="M40" t="str">
            <v>נגיש</v>
          </cell>
          <cell r="N40" t="str">
            <v>קווים</v>
          </cell>
          <cell r="O40" t="str">
            <v>חדרה</v>
          </cell>
          <cell r="P40" t="str">
            <v/>
          </cell>
          <cell r="Q40" t="str">
            <v/>
          </cell>
          <cell r="R40" t="str">
            <v>חדרה נתניה</v>
          </cell>
        </row>
        <row r="41">
          <cell r="B41">
            <v>8803787</v>
          </cell>
          <cell r="C41">
            <v>88037</v>
          </cell>
          <cell r="D41" t="str">
            <v>קווים</v>
          </cell>
          <cell r="E41" t="str">
            <v>קווים תחבורה ציבורית בע"מ</v>
          </cell>
          <cell r="F41" t="str">
            <v>קווים</v>
          </cell>
          <cell r="G41">
            <v>2017</v>
          </cell>
          <cell r="H41" t="str">
            <v>יוטונג</v>
          </cell>
          <cell r="I41" t="str">
            <v xml:space="preserve"> TIGER / ZK6121HQ</v>
          </cell>
          <cell r="J41" t="e">
            <v>#N/A</v>
          </cell>
          <cell r="K41" t="str">
            <v>אוטובוס</v>
          </cell>
          <cell r="L41" t="str">
            <v>בינעירוני</v>
          </cell>
          <cell r="M41" t="str">
            <v/>
          </cell>
          <cell r="N41" t="str">
            <v>קווים</v>
          </cell>
          <cell r="O41" t="str">
            <v>אלעד</v>
          </cell>
          <cell r="P41" t="str">
            <v/>
          </cell>
          <cell r="Q41" t="str">
            <v/>
          </cell>
          <cell r="R41" t="str">
            <v>אונו אלעד</v>
          </cell>
        </row>
        <row r="42">
          <cell r="B42">
            <v>8803887</v>
          </cell>
          <cell r="C42">
            <v>88038</v>
          </cell>
          <cell r="D42" t="str">
            <v>קווים</v>
          </cell>
          <cell r="E42" t="str">
            <v>קווים תחבורה ציבורית בע"מ</v>
          </cell>
          <cell r="F42" t="str">
            <v>קווים</v>
          </cell>
          <cell r="G42">
            <v>2017</v>
          </cell>
          <cell r="H42" t="str">
            <v>יוטונג</v>
          </cell>
          <cell r="I42" t="str">
            <v xml:space="preserve"> TIGER / ZK6121HQ</v>
          </cell>
          <cell r="J42" t="e">
            <v>#N/A</v>
          </cell>
          <cell r="K42" t="str">
            <v>אוטובוס</v>
          </cell>
          <cell r="L42" t="str">
            <v>בינעירוני</v>
          </cell>
          <cell r="M42" t="str">
            <v/>
          </cell>
          <cell r="N42" t="str">
            <v>קווים</v>
          </cell>
          <cell r="O42" t="str">
            <v>אלעד</v>
          </cell>
          <cell r="P42" t="str">
            <v/>
          </cell>
          <cell r="Q42" t="str">
            <v/>
          </cell>
          <cell r="R42" t="str">
            <v>אונו אלעד</v>
          </cell>
        </row>
        <row r="43">
          <cell r="B43">
            <v>5596987</v>
          </cell>
          <cell r="C43">
            <v>55969</v>
          </cell>
          <cell r="D43" t="str">
            <v>קווים</v>
          </cell>
          <cell r="E43" t="str">
            <v>קווים תחבורה ציבורית בע"מ</v>
          </cell>
          <cell r="F43" t="str">
            <v>קווים</v>
          </cell>
          <cell r="G43">
            <v>2017</v>
          </cell>
          <cell r="H43" t="str">
            <v>וולוו</v>
          </cell>
          <cell r="I43" t="str">
            <v>B8RLE</v>
          </cell>
          <cell r="J43" t="e">
            <v>#N/A</v>
          </cell>
          <cell r="K43" t="str">
            <v>אוטובוס</v>
          </cell>
          <cell r="L43" t="str">
            <v>עירוני</v>
          </cell>
          <cell r="M43" t="str">
            <v/>
          </cell>
          <cell r="N43" t="str">
            <v>קווים</v>
          </cell>
          <cell r="O43" t="str">
            <v>מודיעין</v>
          </cell>
          <cell r="P43" t="str">
            <v/>
          </cell>
          <cell r="Q43" t="str">
            <v/>
          </cell>
          <cell r="R43" t="str">
            <v>חשמונאים</v>
          </cell>
        </row>
        <row r="44">
          <cell r="B44">
            <v>5597287</v>
          </cell>
          <cell r="C44">
            <v>55972</v>
          </cell>
          <cell r="D44" t="str">
            <v>קווים</v>
          </cell>
          <cell r="E44" t="str">
            <v>קווים תחבורה ציבורית בע"מ</v>
          </cell>
          <cell r="F44" t="str">
            <v>קווים</v>
          </cell>
          <cell r="G44">
            <v>2017</v>
          </cell>
          <cell r="H44" t="str">
            <v>וולוו</v>
          </cell>
          <cell r="I44" t="str">
            <v>B8RLE</v>
          </cell>
          <cell r="J44" t="e">
            <v>#N/A</v>
          </cell>
          <cell r="K44" t="str">
            <v>אוטובוס</v>
          </cell>
          <cell r="L44" t="str">
            <v>עירוני</v>
          </cell>
          <cell r="M44" t="str">
            <v/>
          </cell>
          <cell r="N44" t="str">
            <v>קווים</v>
          </cell>
          <cell r="O44" t="str">
            <v>מודיעין</v>
          </cell>
          <cell r="P44" t="str">
            <v/>
          </cell>
          <cell r="Q44" t="str">
            <v/>
          </cell>
          <cell r="R44" t="str">
            <v>חשמונאים</v>
          </cell>
        </row>
        <row r="45">
          <cell r="B45">
            <v>5597387</v>
          </cell>
          <cell r="C45">
            <v>55973</v>
          </cell>
          <cell r="D45" t="str">
            <v>קווים</v>
          </cell>
          <cell r="E45" t="str">
            <v>קווים תחבורה ציבורית בע"מ</v>
          </cell>
          <cell r="F45" t="str">
            <v>קווים</v>
          </cell>
          <cell r="G45">
            <v>2017</v>
          </cell>
          <cell r="H45" t="str">
            <v>וולוו</v>
          </cell>
          <cell r="I45" t="str">
            <v>B8RLE</v>
          </cell>
          <cell r="J45" t="e">
            <v>#N/A</v>
          </cell>
          <cell r="K45" t="str">
            <v>אוטובוס</v>
          </cell>
          <cell r="L45" t="str">
            <v>עירוני</v>
          </cell>
          <cell r="M45" t="str">
            <v/>
          </cell>
          <cell r="N45" t="str">
            <v>קווים</v>
          </cell>
          <cell r="O45" t="str">
            <v>מודיעין</v>
          </cell>
          <cell r="P45" t="str">
            <v/>
          </cell>
          <cell r="Q45" t="str">
            <v/>
          </cell>
          <cell r="R45" t="str">
            <v>חשמונאים</v>
          </cell>
        </row>
        <row r="46">
          <cell r="B46">
            <v>5597487</v>
          </cell>
          <cell r="C46">
            <v>55974</v>
          </cell>
          <cell r="D46" t="str">
            <v>קווים</v>
          </cell>
          <cell r="E46" t="str">
            <v>קווים תחבורה ציבורית בע"מ</v>
          </cell>
          <cell r="F46" t="str">
            <v>קווים</v>
          </cell>
          <cell r="G46">
            <v>2017</v>
          </cell>
          <cell r="H46" t="str">
            <v>וולוו</v>
          </cell>
          <cell r="I46" t="str">
            <v>B8RLE</v>
          </cell>
          <cell r="J46" t="e">
            <v>#N/A</v>
          </cell>
          <cell r="K46" t="str">
            <v>אוטובוס</v>
          </cell>
          <cell r="L46" t="str">
            <v>עירוני</v>
          </cell>
          <cell r="M46" t="str">
            <v/>
          </cell>
          <cell r="N46" t="str">
            <v>קווים</v>
          </cell>
          <cell r="O46" t="str">
            <v>מודיעין</v>
          </cell>
          <cell r="P46" t="str">
            <v/>
          </cell>
          <cell r="Q46" t="str">
            <v/>
          </cell>
          <cell r="R46" t="str">
            <v>חשמונאים</v>
          </cell>
        </row>
        <row r="47">
          <cell r="B47">
            <v>5597587</v>
          </cell>
          <cell r="C47">
            <v>55975</v>
          </cell>
          <cell r="D47" t="str">
            <v>קווים</v>
          </cell>
          <cell r="E47" t="str">
            <v>קווים תחבורה ציבורית בע"מ</v>
          </cell>
          <cell r="F47" t="str">
            <v>קווים</v>
          </cell>
          <cell r="G47">
            <v>2017</v>
          </cell>
          <cell r="H47" t="str">
            <v>וולוו</v>
          </cell>
          <cell r="I47" t="str">
            <v>B8RLE</v>
          </cell>
          <cell r="J47" t="e">
            <v>#N/A</v>
          </cell>
          <cell r="K47" t="str">
            <v>אוטובוס</v>
          </cell>
          <cell r="L47" t="str">
            <v>עירוני</v>
          </cell>
          <cell r="M47" t="str">
            <v/>
          </cell>
          <cell r="N47" t="str">
            <v>קווים</v>
          </cell>
          <cell r="O47" t="str">
            <v>מודיעין</v>
          </cell>
          <cell r="P47" t="str">
            <v/>
          </cell>
          <cell r="Q47" t="str">
            <v/>
          </cell>
          <cell r="R47" t="str">
            <v>חשמונאים</v>
          </cell>
        </row>
        <row r="48">
          <cell r="B48">
            <v>5591587</v>
          </cell>
          <cell r="C48">
            <v>55915</v>
          </cell>
          <cell r="D48" t="str">
            <v>קווים</v>
          </cell>
          <cell r="E48" t="str">
            <v>קווים תחבורה ציבורית בע"מ</v>
          </cell>
          <cell r="F48" t="str">
            <v>קווים</v>
          </cell>
          <cell r="G48">
            <v>2017</v>
          </cell>
          <cell r="H48" t="str">
            <v>וולוו</v>
          </cell>
          <cell r="I48" t="str">
            <v>B8RLE</v>
          </cell>
          <cell r="J48" t="e">
            <v>#N/A</v>
          </cell>
          <cell r="K48" t="str">
            <v>אוטובוס</v>
          </cell>
          <cell r="L48" t="str">
            <v>עירוני</v>
          </cell>
          <cell r="M48" t="str">
            <v/>
          </cell>
          <cell r="N48" t="str">
            <v>קווים</v>
          </cell>
          <cell r="O48" t="str">
            <v>מודיעין</v>
          </cell>
          <cell r="P48" t="str">
            <v/>
          </cell>
          <cell r="Q48" t="str">
            <v/>
          </cell>
          <cell r="R48" t="str">
            <v>חשמונאים</v>
          </cell>
        </row>
        <row r="49">
          <cell r="B49">
            <v>5591687</v>
          </cell>
          <cell r="C49">
            <v>55916</v>
          </cell>
          <cell r="D49" t="str">
            <v>קווים</v>
          </cell>
          <cell r="E49" t="str">
            <v>קווים תחבורה ציבורית בע"מ</v>
          </cell>
          <cell r="F49" t="str">
            <v>קווים</v>
          </cell>
          <cell r="G49">
            <v>2017</v>
          </cell>
          <cell r="H49" t="str">
            <v>וולוו</v>
          </cell>
          <cell r="I49" t="str">
            <v>B8RLE</v>
          </cell>
          <cell r="J49" t="e">
            <v>#N/A</v>
          </cell>
          <cell r="K49" t="str">
            <v>אוטובוס</v>
          </cell>
          <cell r="L49" t="str">
            <v>עירוני</v>
          </cell>
          <cell r="M49" t="str">
            <v/>
          </cell>
          <cell r="N49" t="str">
            <v>קווים</v>
          </cell>
          <cell r="O49" t="str">
            <v>מודיעין</v>
          </cell>
          <cell r="P49" t="str">
            <v/>
          </cell>
          <cell r="Q49" t="str">
            <v/>
          </cell>
          <cell r="R49" t="str">
            <v>חשמונאים</v>
          </cell>
        </row>
        <row r="50">
          <cell r="B50">
            <v>5591787</v>
          </cell>
          <cell r="C50">
            <v>55917</v>
          </cell>
          <cell r="D50" t="str">
            <v>קווים</v>
          </cell>
          <cell r="E50" t="str">
            <v>קווים תחבורה ציבורית בע"מ</v>
          </cell>
          <cell r="F50" t="str">
            <v>קווים</v>
          </cell>
          <cell r="G50">
            <v>2017</v>
          </cell>
          <cell r="H50" t="str">
            <v>וולוו</v>
          </cell>
          <cell r="I50" t="str">
            <v>B8RLE</v>
          </cell>
          <cell r="J50" t="e">
            <v>#N/A</v>
          </cell>
          <cell r="K50" t="str">
            <v>אוטובוס</v>
          </cell>
          <cell r="L50" t="str">
            <v>עירוני</v>
          </cell>
          <cell r="M50" t="str">
            <v/>
          </cell>
          <cell r="N50" t="str">
            <v>קווים</v>
          </cell>
          <cell r="O50" t="str">
            <v>מודיעין</v>
          </cell>
          <cell r="P50" t="str">
            <v/>
          </cell>
          <cell r="Q50" t="str">
            <v/>
          </cell>
          <cell r="R50" t="str">
            <v>חשמונאים</v>
          </cell>
        </row>
        <row r="51">
          <cell r="B51">
            <v>5591887</v>
          </cell>
          <cell r="C51">
            <v>55918</v>
          </cell>
          <cell r="D51" t="str">
            <v>קווים</v>
          </cell>
          <cell r="E51" t="str">
            <v>קווים תחבורה ציבורית בע"מ</v>
          </cell>
          <cell r="F51" t="str">
            <v>קווים</v>
          </cell>
          <cell r="G51">
            <v>2017</v>
          </cell>
          <cell r="H51" t="str">
            <v>וולוו</v>
          </cell>
          <cell r="I51" t="str">
            <v>B8RLE</v>
          </cell>
          <cell r="J51" t="e">
            <v>#N/A</v>
          </cell>
          <cell r="K51" t="str">
            <v>אוטובוס</v>
          </cell>
          <cell r="L51" t="str">
            <v>עירוני</v>
          </cell>
          <cell r="M51" t="str">
            <v/>
          </cell>
          <cell r="N51" t="str">
            <v>קווים</v>
          </cell>
          <cell r="O51" t="str">
            <v>מודיעין</v>
          </cell>
          <cell r="P51" t="str">
            <v/>
          </cell>
          <cell r="Q51" t="str">
            <v/>
          </cell>
          <cell r="R51" t="str">
            <v>חשמונאים</v>
          </cell>
        </row>
        <row r="52">
          <cell r="B52">
            <v>5591987</v>
          </cell>
          <cell r="C52">
            <v>55919</v>
          </cell>
          <cell r="D52" t="str">
            <v>קווים</v>
          </cell>
          <cell r="E52" t="str">
            <v>קווים תחבורה ציבורית בע"מ</v>
          </cell>
          <cell r="F52" t="str">
            <v>קווים</v>
          </cell>
          <cell r="G52">
            <v>2017</v>
          </cell>
          <cell r="H52" t="str">
            <v>וולוו</v>
          </cell>
          <cell r="I52" t="str">
            <v>B8RLE</v>
          </cell>
          <cell r="J52" t="e">
            <v>#N/A</v>
          </cell>
          <cell r="K52" t="str">
            <v>אוטובוס</v>
          </cell>
          <cell r="L52" t="str">
            <v>עירוני</v>
          </cell>
          <cell r="M52" t="str">
            <v/>
          </cell>
          <cell r="N52" t="str">
            <v>קווים</v>
          </cell>
          <cell r="O52" t="str">
            <v>מודיעין</v>
          </cell>
          <cell r="P52" t="str">
            <v/>
          </cell>
          <cell r="Q52" t="str">
            <v/>
          </cell>
          <cell r="R52" t="str">
            <v>חשמונאים</v>
          </cell>
        </row>
        <row r="53">
          <cell r="B53">
            <v>5592087</v>
          </cell>
          <cell r="C53">
            <v>55920</v>
          </cell>
          <cell r="D53" t="str">
            <v>קווים</v>
          </cell>
          <cell r="E53" t="str">
            <v>קווים תחבורה ציבורית בע"מ</v>
          </cell>
          <cell r="F53" t="str">
            <v>קווים</v>
          </cell>
          <cell r="G53">
            <v>2017</v>
          </cell>
          <cell r="H53" t="str">
            <v>וולוו</v>
          </cell>
          <cell r="I53" t="str">
            <v>B8RLE</v>
          </cell>
          <cell r="J53" t="e">
            <v>#N/A</v>
          </cell>
          <cell r="K53" t="str">
            <v>אוטובוס</v>
          </cell>
          <cell r="L53" t="str">
            <v>עירוני</v>
          </cell>
          <cell r="M53" t="str">
            <v/>
          </cell>
          <cell r="N53" t="str">
            <v>קווים</v>
          </cell>
          <cell r="O53" t="str">
            <v>עילית</v>
          </cell>
          <cell r="P53" t="str">
            <v/>
          </cell>
          <cell r="Q53" t="str">
            <v/>
          </cell>
          <cell r="R53" t="str">
            <v>עילית</v>
          </cell>
        </row>
        <row r="54">
          <cell r="B54">
            <v>5592187</v>
          </cell>
          <cell r="C54">
            <v>55921</v>
          </cell>
          <cell r="D54" t="str">
            <v>קווים</v>
          </cell>
          <cell r="E54" t="str">
            <v>קווים תחבורה ציבורית בע"מ</v>
          </cell>
          <cell r="F54" t="str">
            <v>קווים</v>
          </cell>
          <cell r="G54">
            <v>2017</v>
          </cell>
          <cell r="H54" t="str">
            <v>וולוו</v>
          </cell>
          <cell r="I54" t="str">
            <v>B8RLE</v>
          </cell>
          <cell r="J54" t="e">
            <v>#N/A</v>
          </cell>
          <cell r="K54" t="str">
            <v>אוטובוס</v>
          </cell>
          <cell r="L54" t="str">
            <v>עירוני</v>
          </cell>
          <cell r="M54" t="str">
            <v/>
          </cell>
          <cell r="N54" t="str">
            <v>קווים</v>
          </cell>
          <cell r="O54" t="str">
            <v>עילית</v>
          </cell>
          <cell r="P54" t="str">
            <v/>
          </cell>
          <cell r="Q54" t="str">
            <v/>
          </cell>
          <cell r="R54" t="str">
            <v>עילית</v>
          </cell>
        </row>
        <row r="55">
          <cell r="B55">
            <v>5592287</v>
          </cell>
          <cell r="C55">
            <v>55922</v>
          </cell>
          <cell r="D55" t="str">
            <v>קווים</v>
          </cell>
          <cell r="E55" t="str">
            <v>קווים תחבורה ציבורית בע"מ</v>
          </cell>
          <cell r="F55" t="str">
            <v>קווים</v>
          </cell>
          <cell r="G55">
            <v>2017</v>
          </cell>
          <cell r="H55" t="str">
            <v>וולוו</v>
          </cell>
          <cell r="I55" t="str">
            <v>B8RLE</v>
          </cell>
          <cell r="J55" t="e">
            <v>#N/A</v>
          </cell>
          <cell r="K55" t="str">
            <v>אוטובוס</v>
          </cell>
          <cell r="L55" t="str">
            <v>עירוני</v>
          </cell>
          <cell r="M55" t="str">
            <v/>
          </cell>
          <cell r="N55" t="str">
            <v>קווים</v>
          </cell>
          <cell r="O55" t="str">
            <v>עילית</v>
          </cell>
          <cell r="P55" t="str">
            <v/>
          </cell>
          <cell r="Q55" t="str">
            <v/>
          </cell>
          <cell r="R55" t="str">
            <v>עילית</v>
          </cell>
        </row>
        <row r="56">
          <cell r="B56">
            <v>5592387</v>
          </cell>
          <cell r="C56">
            <v>55923</v>
          </cell>
          <cell r="D56" t="str">
            <v>קווים</v>
          </cell>
          <cell r="E56" t="str">
            <v>קווים תחבורה ציבורית בע"מ</v>
          </cell>
          <cell r="F56" t="str">
            <v>קווים</v>
          </cell>
          <cell r="G56">
            <v>2017</v>
          </cell>
          <cell r="H56" t="str">
            <v>וולוו</v>
          </cell>
          <cell r="I56" t="str">
            <v>B8RLE</v>
          </cell>
          <cell r="J56" t="e">
            <v>#N/A</v>
          </cell>
          <cell r="K56" t="str">
            <v>אוטובוס</v>
          </cell>
          <cell r="L56" t="str">
            <v>עירוני</v>
          </cell>
          <cell r="M56" t="str">
            <v/>
          </cell>
          <cell r="N56" t="str">
            <v>קווים</v>
          </cell>
          <cell r="O56" t="str">
            <v>עילית</v>
          </cell>
          <cell r="P56" t="str">
            <v/>
          </cell>
          <cell r="Q56" t="str">
            <v/>
          </cell>
          <cell r="R56" t="str">
            <v>עילית</v>
          </cell>
        </row>
        <row r="57">
          <cell r="B57">
            <v>5592487</v>
          </cell>
          <cell r="C57">
            <v>55924</v>
          </cell>
          <cell r="D57" t="str">
            <v>קווים</v>
          </cell>
          <cell r="E57" t="str">
            <v>קווים תחבורה ציבורית בע"מ</v>
          </cell>
          <cell r="F57" t="str">
            <v>קווים</v>
          </cell>
          <cell r="G57">
            <v>2017</v>
          </cell>
          <cell r="H57" t="str">
            <v>וולוו</v>
          </cell>
          <cell r="I57" t="str">
            <v>B8RLE</v>
          </cell>
          <cell r="J57" t="e">
            <v>#N/A</v>
          </cell>
          <cell r="K57" t="str">
            <v>אוטובוס</v>
          </cell>
          <cell r="L57" t="str">
            <v>עירוני</v>
          </cell>
          <cell r="M57" t="str">
            <v/>
          </cell>
          <cell r="N57" t="str">
            <v>קווים</v>
          </cell>
          <cell r="O57" t="str">
            <v>עילית</v>
          </cell>
          <cell r="P57" t="str">
            <v/>
          </cell>
          <cell r="Q57" t="str">
            <v/>
          </cell>
          <cell r="R57" t="str">
            <v>עילית</v>
          </cell>
        </row>
        <row r="58">
          <cell r="B58">
            <v>5595087</v>
          </cell>
          <cell r="C58">
            <v>55950</v>
          </cell>
          <cell r="D58" t="str">
            <v>קווים</v>
          </cell>
          <cell r="E58" t="str">
            <v>קווים תחבורה ציבורית בע"מ</v>
          </cell>
          <cell r="F58" t="str">
            <v>קווים</v>
          </cell>
          <cell r="G58">
            <v>2017</v>
          </cell>
          <cell r="H58" t="str">
            <v>וולוו</v>
          </cell>
          <cell r="I58" t="str">
            <v>B8RLE</v>
          </cell>
          <cell r="J58" t="e">
            <v>#N/A</v>
          </cell>
          <cell r="K58" t="str">
            <v>אוטובוס</v>
          </cell>
          <cell r="L58" t="str">
            <v>עירוני</v>
          </cell>
          <cell r="M58" t="str">
            <v/>
          </cell>
          <cell r="N58" t="str">
            <v>קווים</v>
          </cell>
          <cell r="O58" t="str">
            <v>מודיעין</v>
          </cell>
          <cell r="P58" t="str">
            <v/>
          </cell>
          <cell r="Q58" t="str">
            <v/>
          </cell>
          <cell r="R58" t="str">
            <v>חשמונאים</v>
          </cell>
        </row>
        <row r="59">
          <cell r="B59">
            <v>5595187</v>
          </cell>
          <cell r="C59">
            <v>55951</v>
          </cell>
          <cell r="D59" t="str">
            <v>קווים</v>
          </cell>
          <cell r="E59" t="str">
            <v>קווים תחבורה ציבורית בע"מ</v>
          </cell>
          <cell r="F59" t="str">
            <v>קווים</v>
          </cell>
          <cell r="G59">
            <v>2017</v>
          </cell>
          <cell r="H59" t="str">
            <v>וולוו</v>
          </cell>
          <cell r="I59" t="str">
            <v>B8RLE</v>
          </cell>
          <cell r="J59" t="e">
            <v>#N/A</v>
          </cell>
          <cell r="K59" t="str">
            <v>אוטובוס</v>
          </cell>
          <cell r="L59" t="str">
            <v>עירוני</v>
          </cell>
          <cell r="M59" t="str">
            <v/>
          </cell>
          <cell r="N59" t="str">
            <v>קווים</v>
          </cell>
          <cell r="O59" t="str">
            <v>מודיעין</v>
          </cell>
          <cell r="P59" t="str">
            <v/>
          </cell>
          <cell r="Q59" t="str">
            <v/>
          </cell>
          <cell r="R59" t="str">
            <v>חשמונאים</v>
          </cell>
        </row>
        <row r="60">
          <cell r="B60">
            <v>5595287</v>
          </cell>
          <cell r="C60">
            <v>55952</v>
          </cell>
          <cell r="D60" t="str">
            <v>קווים</v>
          </cell>
          <cell r="E60" t="str">
            <v>קווים תחבורה ציבורית בע"מ</v>
          </cell>
          <cell r="F60" t="str">
            <v>קווים</v>
          </cell>
          <cell r="G60">
            <v>2017</v>
          </cell>
          <cell r="H60" t="str">
            <v>וולוו</v>
          </cell>
          <cell r="I60" t="str">
            <v>B8RLE</v>
          </cell>
          <cell r="J60" t="e">
            <v>#N/A</v>
          </cell>
          <cell r="K60" t="str">
            <v>אוטובוס</v>
          </cell>
          <cell r="L60" t="str">
            <v>עירוני</v>
          </cell>
          <cell r="M60" t="str">
            <v/>
          </cell>
          <cell r="N60" t="str">
            <v>קווים</v>
          </cell>
          <cell r="O60" t="str">
            <v>מודיעין</v>
          </cell>
          <cell r="P60" t="str">
            <v/>
          </cell>
          <cell r="Q60" t="str">
            <v/>
          </cell>
          <cell r="R60" t="str">
            <v>חשמונאים</v>
          </cell>
        </row>
        <row r="61">
          <cell r="B61">
            <v>5595387</v>
          </cell>
          <cell r="C61">
            <v>55953</v>
          </cell>
          <cell r="D61" t="str">
            <v>קווים</v>
          </cell>
          <cell r="E61" t="str">
            <v>קווים תחבורה ציבורית בע"מ</v>
          </cell>
          <cell r="F61" t="str">
            <v>קווים</v>
          </cell>
          <cell r="G61">
            <v>2017</v>
          </cell>
          <cell r="H61" t="str">
            <v>וולוו</v>
          </cell>
          <cell r="I61" t="str">
            <v>B8RLE</v>
          </cell>
          <cell r="J61" t="e">
            <v>#N/A</v>
          </cell>
          <cell r="K61" t="str">
            <v>אוטובוס</v>
          </cell>
          <cell r="L61" t="str">
            <v>עירוני</v>
          </cell>
          <cell r="M61" t="str">
            <v/>
          </cell>
          <cell r="N61" t="str">
            <v>קווים</v>
          </cell>
          <cell r="O61" t="str">
            <v>מודיעין</v>
          </cell>
          <cell r="P61" t="str">
            <v/>
          </cell>
          <cell r="Q61" t="str">
            <v/>
          </cell>
          <cell r="R61" t="str">
            <v>חשמונאים</v>
          </cell>
        </row>
        <row r="62">
          <cell r="B62">
            <v>5595487</v>
          </cell>
          <cell r="C62">
            <v>55954</v>
          </cell>
          <cell r="D62" t="str">
            <v>קווים</v>
          </cell>
          <cell r="E62" t="str">
            <v>קווים תחבורה ציבורית בע"מ</v>
          </cell>
          <cell r="F62" t="str">
            <v>קווים</v>
          </cell>
          <cell r="G62">
            <v>2017</v>
          </cell>
          <cell r="H62" t="str">
            <v>וולוו</v>
          </cell>
          <cell r="I62" t="str">
            <v>B8RLE</v>
          </cell>
          <cell r="J62" t="e">
            <v>#N/A</v>
          </cell>
          <cell r="K62" t="str">
            <v>אוטובוס</v>
          </cell>
          <cell r="L62" t="str">
            <v>עירוני</v>
          </cell>
          <cell r="M62" t="str">
            <v/>
          </cell>
          <cell r="N62" t="str">
            <v>קווים</v>
          </cell>
          <cell r="O62" t="str">
            <v>מודיעין</v>
          </cell>
          <cell r="P62" t="str">
            <v/>
          </cell>
          <cell r="Q62" t="str">
            <v/>
          </cell>
          <cell r="R62" t="str">
            <v>חשמונאים</v>
          </cell>
        </row>
        <row r="63">
          <cell r="B63">
            <v>1796989</v>
          </cell>
          <cell r="C63">
            <v>17969</v>
          </cell>
          <cell r="D63" t="str">
            <v>קווים</v>
          </cell>
          <cell r="E63" t="str">
            <v>קווים תחבורה ציבורית בע"מ</v>
          </cell>
          <cell r="F63" t="str">
            <v>קווים</v>
          </cell>
          <cell r="G63">
            <v>2017</v>
          </cell>
          <cell r="H63" t="str">
            <v>מרצדס בנץ</v>
          </cell>
          <cell r="I63" t="str">
            <v>CDI-516</v>
          </cell>
          <cell r="J63" t="e">
            <v>#N/A</v>
          </cell>
          <cell r="K63" t="str">
            <v>מיניבוס</v>
          </cell>
          <cell r="L63" t="str">
            <v>עירוני</v>
          </cell>
          <cell r="M63" t="str">
            <v>נגיש</v>
          </cell>
          <cell r="N63" t="str">
            <v>קווים</v>
          </cell>
          <cell r="O63" t="str">
            <v>חדרה</v>
          </cell>
          <cell r="P63" t="str">
            <v/>
          </cell>
          <cell r="Q63" t="str">
            <v/>
          </cell>
          <cell r="R63" t="str">
            <v>חדרה נתניה</v>
          </cell>
        </row>
        <row r="64">
          <cell r="B64">
            <v>1797089</v>
          </cell>
          <cell r="C64">
            <v>17970</v>
          </cell>
          <cell r="D64" t="str">
            <v>קווים</v>
          </cell>
          <cell r="E64" t="str">
            <v>קווים תחבורה ציבורית בע"מ</v>
          </cell>
          <cell r="F64" t="str">
            <v>קווים</v>
          </cell>
          <cell r="G64">
            <v>2017</v>
          </cell>
          <cell r="H64" t="str">
            <v>מרצדס בנץ</v>
          </cell>
          <cell r="I64" t="str">
            <v>CDI-516</v>
          </cell>
          <cell r="J64" t="e">
            <v>#N/A</v>
          </cell>
          <cell r="K64" t="str">
            <v>מיניבוס</v>
          </cell>
          <cell r="L64" t="str">
            <v>עירוני</v>
          </cell>
          <cell r="M64" t="str">
            <v>נגיש</v>
          </cell>
          <cell r="N64" t="str">
            <v>קווים</v>
          </cell>
          <cell r="O64" t="str">
            <v>חדרה</v>
          </cell>
          <cell r="P64" t="str">
            <v/>
          </cell>
          <cell r="Q64" t="str">
            <v/>
          </cell>
          <cell r="R64" t="str">
            <v>חדרה נתניה</v>
          </cell>
        </row>
        <row r="65">
          <cell r="B65">
            <v>5597787</v>
          </cell>
          <cell r="C65">
            <v>55977</v>
          </cell>
          <cell r="D65" t="str">
            <v>קווים</v>
          </cell>
          <cell r="E65" t="str">
            <v>קווים תחבורה ציבורית בע"מ</v>
          </cell>
          <cell r="F65" t="str">
            <v>קווים</v>
          </cell>
          <cell r="G65">
            <v>2017</v>
          </cell>
          <cell r="H65" t="str">
            <v>וולוו</v>
          </cell>
          <cell r="I65" t="str">
            <v>B11R</v>
          </cell>
          <cell r="J65">
            <v>51</v>
          </cell>
          <cell r="K65" t="str">
            <v>אוטובוס</v>
          </cell>
          <cell r="L65" t="str">
            <v>בינעירוני</v>
          </cell>
          <cell r="M65" t="str">
            <v/>
          </cell>
          <cell r="N65" t="str">
            <v>קווים</v>
          </cell>
          <cell r="O65" t="str">
            <v>עילית</v>
          </cell>
          <cell r="P65" t="str">
            <v/>
          </cell>
          <cell r="Q65" t="str">
            <v/>
          </cell>
          <cell r="R65" t="str">
            <v>עילית</v>
          </cell>
        </row>
        <row r="66">
          <cell r="B66">
            <v>5597887</v>
          </cell>
          <cell r="C66">
            <v>55978</v>
          </cell>
          <cell r="D66" t="str">
            <v>קווים</v>
          </cell>
          <cell r="E66" t="str">
            <v>קווים תחבורה ציבורית בע"מ</v>
          </cell>
          <cell r="F66" t="str">
            <v>קווים</v>
          </cell>
          <cell r="G66">
            <v>2017</v>
          </cell>
          <cell r="H66" t="str">
            <v>וולוו</v>
          </cell>
          <cell r="I66" t="str">
            <v>B11R</v>
          </cell>
          <cell r="J66">
            <v>51</v>
          </cell>
          <cell r="K66" t="str">
            <v>אוטובוס</v>
          </cell>
          <cell r="L66" t="str">
            <v>בינעירוני</v>
          </cell>
          <cell r="M66" t="str">
            <v/>
          </cell>
          <cell r="N66" t="str">
            <v>קווים</v>
          </cell>
          <cell r="O66" t="str">
            <v>עילית</v>
          </cell>
          <cell r="P66" t="str">
            <v/>
          </cell>
          <cell r="Q66" t="str">
            <v/>
          </cell>
          <cell r="R66" t="str">
            <v>עילית</v>
          </cell>
        </row>
        <row r="67">
          <cell r="B67">
            <v>5742787</v>
          </cell>
          <cell r="C67">
            <v>57427</v>
          </cell>
          <cell r="D67" t="str">
            <v>קווים</v>
          </cell>
          <cell r="E67" t="str">
            <v>קווים תחבורה ציבורית בע"מ</v>
          </cell>
          <cell r="F67" t="str">
            <v>קווים</v>
          </cell>
          <cell r="G67">
            <v>2017</v>
          </cell>
          <cell r="H67" t="str">
            <v>וולוו</v>
          </cell>
          <cell r="I67" t="str">
            <v>B11R</v>
          </cell>
          <cell r="J67">
            <v>51</v>
          </cell>
          <cell r="K67" t="str">
            <v>אוטובוס</v>
          </cell>
          <cell r="L67" t="str">
            <v>בינעירוני</v>
          </cell>
          <cell r="M67" t="str">
            <v/>
          </cell>
          <cell r="N67" t="str">
            <v>קווים</v>
          </cell>
          <cell r="O67" t="str">
            <v>עילית</v>
          </cell>
          <cell r="P67" t="str">
            <v/>
          </cell>
          <cell r="Q67" t="str">
            <v/>
          </cell>
          <cell r="R67" t="str">
            <v>עילית</v>
          </cell>
        </row>
        <row r="68">
          <cell r="B68">
            <v>5742887</v>
          </cell>
          <cell r="C68">
            <v>57428</v>
          </cell>
          <cell r="D68" t="str">
            <v>קווים</v>
          </cell>
          <cell r="E68" t="str">
            <v>קווים תחבורה ציבורית בע"מ</v>
          </cell>
          <cell r="F68" t="str">
            <v>קווים</v>
          </cell>
          <cell r="G68">
            <v>2017</v>
          </cell>
          <cell r="H68" t="str">
            <v>וולוו</v>
          </cell>
          <cell r="I68" t="str">
            <v>B11R</v>
          </cell>
          <cell r="J68">
            <v>51</v>
          </cell>
          <cell r="K68" t="str">
            <v>אוטובוס</v>
          </cell>
          <cell r="L68" t="str">
            <v>בינעירוני</v>
          </cell>
          <cell r="M68" t="str">
            <v/>
          </cell>
          <cell r="N68" t="str">
            <v>קווים</v>
          </cell>
          <cell r="O68" t="str">
            <v>עילית</v>
          </cell>
          <cell r="P68" t="str">
            <v/>
          </cell>
          <cell r="Q68" t="str">
            <v/>
          </cell>
          <cell r="R68" t="str">
            <v>עילית</v>
          </cell>
        </row>
        <row r="69">
          <cell r="B69">
            <v>5742987</v>
          </cell>
          <cell r="C69">
            <v>57429</v>
          </cell>
          <cell r="D69" t="str">
            <v>קווים</v>
          </cell>
          <cell r="E69" t="str">
            <v>קווים תחבורה ציבורית בע"מ</v>
          </cell>
          <cell r="F69" t="str">
            <v>קווים</v>
          </cell>
          <cell r="G69">
            <v>2017</v>
          </cell>
          <cell r="H69" t="str">
            <v>וולוו</v>
          </cell>
          <cell r="I69" t="str">
            <v>B11R</v>
          </cell>
          <cell r="J69">
            <v>51</v>
          </cell>
          <cell r="K69" t="str">
            <v>אוטובוס</v>
          </cell>
          <cell r="L69" t="str">
            <v>בינעירוני</v>
          </cell>
          <cell r="M69" t="str">
            <v/>
          </cell>
          <cell r="N69" t="str">
            <v>קווים</v>
          </cell>
          <cell r="O69" t="str">
            <v>עילית</v>
          </cell>
          <cell r="P69" t="str">
            <v/>
          </cell>
          <cell r="Q69" t="str">
            <v/>
          </cell>
          <cell r="R69" t="str">
            <v>עילית</v>
          </cell>
        </row>
        <row r="70">
          <cell r="B70">
            <v>5743087</v>
          </cell>
          <cell r="C70">
            <v>57430</v>
          </cell>
          <cell r="D70" t="str">
            <v>קווים</v>
          </cell>
          <cell r="E70" t="str">
            <v>קווים תחבורה ציבורית בע"מ</v>
          </cell>
          <cell r="F70" t="str">
            <v>קווים</v>
          </cell>
          <cell r="G70">
            <v>2017</v>
          </cell>
          <cell r="H70" t="str">
            <v>וולוו</v>
          </cell>
          <cell r="I70" t="str">
            <v>B11R</v>
          </cell>
          <cell r="J70">
            <v>51</v>
          </cell>
          <cell r="K70" t="str">
            <v>אוטובוס</v>
          </cell>
          <cell r="L70" t="str">
            <v>בינעירוני</v>
          </cell>
          <cell r="M70" t="str">
            <v/>
          </cell>
          <cell r="N70" t="str">
            <v>קווים</v>
          </cell>
          <cell r="O70" t="str">
            <v>עילית</v>
          </cell>
          <cell r="P70" t="str">
            <v/>
          </cell>
          <cell r="Q70" t="str">
            <v/>
          </cell>
          <cell r="R70" t="str">
            <v>עילית</v>
          </cell>
        </row>
        <row r="71">
          <cell r="B71">
            <v>5743187</v>
          </cell>
          <cell r="C71">
            <v>57431</v>
          </cell>
          <cell r="D71" t="str">
            <v>קווים</v>
          </cell>
          <cell r="E71" t="str">
            <v>קווים תחבורה ציבורית בע"מ</v>
          </cell>
          <cell r="F71" t="str">
            <v>קווים</v>
          </cell>
          <cell r="G71">
            <v>2017</v>
          </cell>
          <cell r="H71" t="str">
            <v>וולוו</v>
          </cell>
          <cell r="I71" t="str">
            <v>B11R</v>
          </cell>
          <cell r="J71">
            <v>51</v>
          </cell>
          <cell r="K71" t="str">
            <v>אוטובוס</v>
          </cell>
          <cell r="L71" t="str">
            <v>בינעירוני</v>
          </cell>
          <cell r="M71" t="str">
            <v/>
          </cell>
          <cell r="N71" t="str">
            <v>קווים</v>
          </cell>
          <cell r="O71" t="str">
            <v>עילית</v>
          </cell>
          <cell r="P71" t="str">
            <v/>
          </cell>
          <cell r="Q71" t="str">
            <v/>
          </cell>
          <cell r="R71" t="str">
            <v>עילית</v>
          </cell>
        </row>
        <row r="72">
          <cell r="B72">
            <v>5743387</v>
          </cell>
          <cell r="C72">
            <v>57433</v>
          </cell>
          <cell r="D72" t="str">
            <v>קווים</v>
          </cell>
          <cell r="E72" t="str">
            <v>קווים תחבורה ציבורית בע"מ</v>
          </cell>
          <cell r="F72" t="str">
            <v>קווים</v>
          </cell>
          <cell r="G72">
            <v>2017</v>
          </cell>
          <cell r="H72" t="str">
            <v>וולוו</v>
          </cell>
          <cell r="I72" t="str">
            <v>B11R</v>
          </cell>
          <cell r="J72">
            <v>51</v>
          </cell>
          <cell r="K72" t="str">
            <v>אוטובוס</v>
          </cell>
          <cell r="L72" t="str">
            <v>בינעירוני</v>
          </cell>
          <cell r="M72" t="str">
            <v/>
          </cell>
          <cell r="N72" t="str">
            <v>קווים</v>
          </cell>
          <cell r="O72" t="str">
            <v>עילית</v>
          </cell>
          <cell r="P72" t="str">
            <v/>
          </cell>
          <cell r="Q72" t="str">
            <v/>
          </cell>
          <cell r="R72" t="str">
            <v>עילית</v>
          </cell>
        </row>
        <row r="73">
          <cell r="B73">
            <v>5743687</v>
          </cell>
          <cell r="C73">
            <v>57436</v>
          </cell>
          <cell r="D73" t="str">
            <v>קווים</v>
          </cell>
          <cell r="E73" t="str">
            <v>קווים תחבורה ציבורית בע"מ</v>
          </cell>
          <cell r="F73" t="str">
            <v>קווים</v>
          </cell>
          <cell r="G73">
            <v>2017</v>
          </cell>
          <cell r="H73" t="str">
            <v>וולוו</v>
          </cell>
          <cell r="I73" t="str">
            <v>B11R</v>
          </cell>
          <cell r="J73">
            <v>51</v>
          </cell>
          <cell r="K73" t="str">
            <v>אוטובוס</v>
          </cell>
          <cell r="L73" t="str">
            <v>בינעירוני</v>
          </cell>
          <cell r="M73" t="str">
            <v/>
          </cell>
          <cell r="N73" t="str">
            <v>קווים</v>
          </cell>
          <cell r="O73" t="str">
            <v>עילית</v>
          </cell>
          <cell r="P73" t="str">
            <v/>
          </cell>
          <cell r="Q73" t="str">
            <v/>
          </cell>
          <cell r="R73" t="str">
            <v>עילית</v>
          </cell>
        </row>
        <row r="74">
          <cell r="B74">
            <v>5743487</v>
          </cell>
          <cell r="C74">
            <v>57434</v>
          </cell>
          <cell r="D74" t="str">
            <v>קווים</v>
          </cell>
          <cell r="E74" t="str">
            <v>קווים תחבורה ציבורית בע"מ</v>
          </cell>
          <cell r="F74" t="str">
            <v>קווים</v>
          </cell>
          <cell r="G74">
            <v>2017</v>
          </cell>
          <cell r="H74" t="str">
            <v>וולוו</v>
          </cell>
          <cell r="I74" t="str">
            <v>B11R</v>
          </cell>
          <cell r="J74">
            <v>51</v>
          </cell>
          <cell r="K74" t="str">
            <v>אוטובוס</v>
          </cell>
          <cell r="L74" t="str">
            <v>בינעירוני</v>
          </cell>
          <cell r="M74" t="str">
            <v/>
          </cell>
          <cell r="N74" t="str">
            <v>קווים</v>
          </cell>
          <cell r="O74" t="str">
            <v>עילית</v>
          </cell>
          <cell r="P74" t="str">
            <v/>
          </cell>
          <cell r="Q74" t="str">
            <v/>
          </cell>
          <cell r="R74" t="str">
            <v>עילית</v>
          </cell>
        </row>
        <row r="75">
          <cell r="B75">
            <v>5743587</v>
          </cell>
          <cell r="C75">
            <v>57435</v>
          </cell>
          <cell r="D75" t="str">
            <v>קווים</v>
          </cell>
          <cell r="E75" t="str">
            <v>קווים תחבורה ציבורית בע"מ</v>
          </cell>
          <cell r="F75" t="str">
            <v>קווים</v>
          </cell>
          <cell r="G75">
            <v>2017</v>
          </cell>
          <cell r="H75" t="str">
            <v>וולוו</v>
          </cell>
          <cell r="I75" t="str">
            <v>B11R</v>
          </cell>
          <cell r="J75">
            <v>51</v>
          </cell>
          <cell r="K75" t="str">
            <v>אוטובוס</v>
          </cell>
          <cell r="L75" t="str">
            <v>בינעירוני</v>
          </cell>
          <cell r="M75" t="str">
            <v/>
          </cell>
          <cell r="N75" t="str">
            <v>קווים</v>
          </cell>
          <cell r="O75" t="str">
            <v>עילית</v>
          </cell>
          <cell r="P75" t="str">
            <v/>
          </cell>
          <cell r="Q75" t="str">
            <v/>
          </cell>
          <cell r="R75" t="str">
            <v>עילית</v>
          </cell>
        </row>
        <row r="76">
          <cell r="B76">
            <v>5743987</v>
          </cell>
          <cell r="C76">
            <v>57439</v>
          </cell>
          <cell r="D76" t="str">
            <v>קווים</v>
          </cell>
          <cell r="E76" t="str">
            <v>קווים תחבורה ציבורית בע"מ</v>
          </cell>
          <cell r="F76" t="str">
            <v>קווים</v>
          </cell>
          <cell r="G76">
            <v>2017</v>
          </cell>
          <cell r="H76" t="str">
            <v>וולוו</v>
          </cell>
          <cell r="I76" t="str">
            <v>B11R</v>
          </cell>
          <cell r="J76">
            <v>51</v>
          </cell>
          <cell r="K76" t="str">
            <v>אוטובוס</v>
          </cell>
          <cell r="L76" t="str">
            <v>בינעירוני</v>
          </cell>
          <cell r="M76" t="str">
            <v/>
          </cell>
          <cell r="N76" t="str">
            <v>קווים</v>
          </cell>
          <cell r="O76" t="str">
            <v>עילית</v>
          </cell>
          <cell r="P76" t="str">
            <v/>
          </cell>
          <cell r="Q76" t="str">
            <v/>
          </cell>
          <cell r="R76" t="str">
            <v>עילית</v>
          </cell>
        </row>
        <row r="77">
          <cell r="B77">
            <v>5744987</v>
          </cell>
          <cell r="C77">
            <v>57449</v>
          </cell>
          <cell r="D77" t="str">
            <v>קווים</v>
          </cell>
          <cell r="E77" t="str">
            <v>קווים תחבורה ציבורית בע"מ</v>
          </cell>
          <cell r="F77" t="str">
            <v>קווים</v>
          </cell>
          <cell r="G77">
            <v>2017</v>
          </cell>
          <cell r="H77" t="str">
            <v>וולוו</v>
          </cell>
          <cell r="I77" t="str">
            <v>B11R</v>
          </cell>
          <cell r="J77">
            <v>51</v>
          </cell>
          <cell r="K77" t="str">
            <v>אוטובוס</v>
          </cell>
          <cell r="L77" t="str">
            <v>בינעירוני</v>
          </cell>
          <cell r="M77" t="str">
            <v/>
          </cell>
          <cell r="N77" t="str">
            <v>קווים</v>
          </cell>
          <cell r="O77" t="str">
            <v>עילית</v>
          </cell>
          <cell r="P77" t="str">
            <v/>
          </cell>
          <cell r="Q77" t="str">
            <v/>
          </cell>
          <cell r="R77" t="str">
            <v>עילית</v>
          </cell>
        </row>
        <row r="78">
          <cell r="B78">
            <v>1797289</v>
          </cell>
          <cell r="C78">
            <v>17972</v>
          </cell>
          <cell r="D78" t="str">
            <v>קווים</v>
          </cell>
          <cell r="E78" t="str">
            <v>קווים תחבורה ציבורית בע"מ</v>
          </cell>
          <cell r="F78" t="str">
            <v>קווים</v>
          </cell>
          <cell r="G78">
            <v>2017</v>
          </cell>
          <cell r="H78" t="str">
            <v>מרצדס בנץ</v>
          </cell>
          <cell r="I78" t="str">
            <v>CDI-516</v>
          </cell>
          <cell r="J78" t="e">
            <v>#N/A</v>
          </cell>
          <cell r="K78" t="str">
            <v>מיניבוס</v>
          </cell>
          <cell r="L78" t="str">
            <v>עירוני</v>
          </cell>
          <cell r="M78" t="str">
            <v>נגיש</v>
          </cell>
          <cell r="N78" t="str">
            <v>קווים</v>
          </cell>
          <cell r="O78" t="str">
            <v>חדרה</v>
          </cell>
          <cell r="P78" t="str">
            <v/>
          </cell>
          <cell r="Q78" t="str">
            <v/>
          </cell>
          <cell r="R78" t="str">
            <v>חדרה נתניה</v>
          </cell>
        </row>
        <row r="79">
          <cell r="B79">
            <v>1797189</v>
          </cell>
          <cell r="C79">
            <v>17971</v>
          </cell>
          <cell r="D79" t="str">
            <v>קווים</v>
          </cell>
          <cell r="E79" t="str">
            <v>קווים תחבורה ציבורית בע"מ</v>
          </cell>
          <cell r="F79" t="str">
            <v>קווים</v>
          </cell>
          <cell r="G79">
            <v>2017</v>
          </cell>
          <cell r="H79" t="str">
            <v>מרצדס בנץ</v>
          </cell>
          <cell r="I79" t="str">
            <v>CDI-516</v>
          </cell>
          <cell r="J79" t="e">
            <v>#N/A</v>
          </cell>
          <cell r="K79" t="str">
            <v>מיניבוס</v>
          </cell>
          <cell r="L79" t="str">
            <v>עירוני</v>
          </cell>
          <cell r="M79" t="str">
            <v>נגיש</v>
          </cell>
          <cell r="N79" t="str">
            <v>קווים</v>
          </cell>
          <cell r="O79" t="str">
            <v>חדרה</v>
          </cell>
          <cell r="P79" t="str">
            <v/>
          </cell>
          <cell r="Q79" t="str">
            <v/>
          </cell>
          <cell r="R79" t="str">
            <v>חדרה נתניה</v>
          </cell>
        </row>
        <row r="80">
          <cell r="B80">
            <v>5592587</v>
          </cell>
          <cell r="C80">
            <v>55925</v>
          </cell>
          <cell r="D80" t="str">
            <v>קווים</v>
          </cell>
          <cell r="E80" t="str">
            <v>קווים תחבורה ציבורית בע"מ</v>
          </cell>
          <cell r="F80" t="str">
            <v>קווים</v>
          </cell>
          <cell r="G80">
            <v>2017</v>
          </cell>
          <cell r="H80" t="str">
            <v>וולוו</v>
          </cell>
          <cell r="I80" t="str">
            <v>B8R</v>
          </cell>
          <cell r="J80" t="e">
            <v>#N/A</v>
          </cell>
          <cell r="K80" t="str">
            <v>אוטובוס</v>
          </cell>
          <cell r="L80" t="str">
            <v>בינעירוני</v>
          </cell>
          <cell r="M80" t="str">
            <v/>
          </cell>
          <cell r="N80" t="str">
            <v>קווים</v>
          </cell>
          <cell r="O80" t="str">
            <v>רמלה לוד</v>
          </cell>
          <cell r="P80" t="str">
            <v/>
          </cell>
          <cell r="Q80" t="str">
            <v/>
          </cell>
          <cell r="R80" t="str">
            <v>חשמונאים</v>
          </cell>
        </row>
        <row r="81">
          <cell r="B81">
            <v>5592687</v>
          </cell>
          <cell r="C81">
            <v>55926</v>
          </cell>
          <cell r="D81" t="str">
            <v>קווים</v>
          </cell>
          <cell r="E81" t="str">
            <v>קווים תחבורה ציבורית בע"מ</v>
          </cell>
          <cell r="F81" t="str">
            <v>קווים</v>
          </cell>
          <cell r="G81">
            <v>2017</v>
          </cell>
          <cell r="H81" t="str">
            <v>וולוו</v>
          </cell>
          <cell r="I81" t="str">
            <v>B8R</v>
          </cell>
          <cell r="J81" t="e">
            <v>#N/A</v>
          </cell>
          <cell r="K81" t="str">
            <v>אוטובוס</v>
          </cell>
          <cell r="L81" t="str">
            <v>בינעירוני</v>
          </cell>
          <cell r="M81" t="str">
            <v/>
          </cell>
          <cell r="N81" t="str">
            <v>קווים</v>
          </cell>
          <cell r="O81" t="str">
            <v>רמלה לוד</v>
          </cell>
          <cell r="P81" t="str">
            <v/>
          </cell>
          <cell r="Q81" t="str">
            <v/>
          </cell>
          <cell r="R81" t="str">
            <v>חשמונאים</v>
          </cell>
        </row>
        <row r="82">
          <cell r="B82">
            <v>5592787</v>
          </cell>
          <cell r="C82">
            <v>55927</v>
          </cell>
          <cell r="D82" t="str">
            <v>קווים</v>
          </cell>
          <cell r="E82" t="str">
            <v>קווים תחבורה ציבורית בע"מ</v>
          </cell>
          <cell r="F82" t="str">
            <v>קווים</v>
          </cell>
          <cell r="G82">
            <v>2017</v>
          </cell>
          <cell r="H82" t="str">
            <v>וולוו</v>
          </cell>
          <cell r="I82" t="str">
            <v>B8R</v>
          </cell>
          <cell r="J82" t="e">
            <v>#N/A</v>
          </cell>
          <cell r="K82" t="str">
            <v>אוטובוס</v>
          </cell>
          <cell r="L82" t="str">
            <v>בינעירוני</v>
          </cell>
          <cell r="M82" t="str">
            <v/>
          </cell>
          <cell r="N82" t="str">
            <v>קווים</v>
          </cell>
          <cell r="O82" t="str">
            <v>רמלה לוד</v>
          </cell>
          <cell r="P82" t="str">
            <v/>
          </cell>
          <cell r="Q82" t="str">
            <v/>
          </cell>
          <cell r="R82" t="str">
            <v>חשמונאים</v>
          </cell>
        </row>
        <row r="83">
          <cell r="B83">
            <v>5592887</v>
          </cell>
          <cell r="C83">
            <v>55928</v>
          </cell>
          <cell r="D83" t="str">
            <v>קווים</v>
          </cell>
          <cell r="E83" t="str">
            <v>קווים תחבורה ציבורית בע"מ</v>
          </cell>
          <cell r="F83" t="str">
            <v>קווים</v>
          </cell>
          <cell r="G83">
            <v>2017</v>
          </cell>
          <cell r="H83" t="str">
            <v>וולוו</v>
          </cell>
          <cell r="I83" t="str">
            <v>B8R</v>
          </cell>
          <cell r="J83" t="e">
            <v>#N/A</v>
          </cell>
          <cell r="K83" t="str">
            <v>אוטובוס</v>
          </cell>
          <cell r="L83" t="str">
            <v>בינעירוני</v>
          </cell>
          <cell r="M83" t="str">
            <v/>
          </cell>
          <cell r="N83" t="str">
            <v>קווים</v>
          </cell>
          <cell r="O83" t="str">
            <v>רמלה לוד</v>
          </cell>
          <cell r="P83" t="str">
            <v/>
          </cell>
          <cell r="Q83" t="str">
            <v/>
          </cell>
          <cell r="R83" t="str">
            <v>חשמונאים</v>
          </cell>
        </row>
        <row r="84">
          <cell r="B84">
            <v>5592987</v>
          </cell>
          <cell r="C84">
            <v>55929</v>
          </cell>
          <cell r="D84" t="str">
            <v>קווים</v>
          </cell>
          <cell r="E84" t="str">
            <v>קווים תחבורה ציבורית בע"מ</v>
          </cell>
          <cell r="F84" t="str">
            <v>קווים</v>
          </cell>
          <cell r="G84">
            <v>2017</v>
          </cell>
          <cell r="H84" t="str">
            <v>וולוו</v>
          </cell>
          <cell r="I84" t="str">
            <v>B8R</v>
          </cell>
          <cell r="J84" t="e">
            <v>#N/A</v>
          </cell>
          <cell r="K84" t="str">
            <v>אוטובוס</v>
          </cell>
          <cell r="L84" t="str">
            <v>בינעירוני</v>
          </cell>
          <cell r="M84" t="str">
            <v/>
          </cell>
          <cell r="N84" t="str">
            <v>קווים</v>
          </cell>
          <cell r="O84" t="str">
            <v>רמלה לוד</v>
          </cell>
          <cell r="P84" t="str">
            <v/>
          </cell>
          <cell r="Q84" t="str">
            <v/>
          </cell>
          <cell r="R84" t="str">
            <v>חשמונאים</v>
          </cell>
        </row>
        <row r="85">
          <cell r="B85">
            <v>5593087</v>
          </cell>
          <cell r="C85">
            <v>55930</v>
          </cell>
          <cell r="D85" t="str">
            <v>קווים</v>
          </cell>
          <cell r="E85" t="str">
            <v>קווים תחבורה ציבורית בע"מ</v>
          </cell>
          <cell r="F85" t="str">
            <v>קווים</v>
          </cell>
          <cell r="G85">
            <v>2017</v>
          </cell>
          <cell r="H85" t="str">
            <v>וולוו</v>
          </cell>
          <cell r="I85" t="str">
            <v>B8R</v>
          </cell>
          <cell r="J85" t="e">
            <v>#N/A</v>
          </cell>
          <cell r="K85" t="str">
            <v>אוטובוס</v>
          </cell>
          <cell r="L85" t="str">
            <v>בינעירוני</v>
          </cell>
          <cell r="M85" t="str">
            <v/>
          </cell>
          <cell r="N85" t="str">
            <v>קווים</v>
          </cell>
          <cell r="O85" t="str">
            <v>רמלה לוד</v>
          </cell>
          <cell r="P85" t="str">
            <v/>
          </cell>
          <cell r="Q85" t="str">
            <v/>
          </cell>
          <cell r="R85" t="str">
            <v>חשמונאים</v>
          </cell>
        </row>
        <row r="86">
          <cell r="B86">
            <v>5593187</v>
          </cell>
          <cell r="C86">
            <v>55931</v>
          </cell>
          <cell r="D86" t="str">
            <v>קווים</v>
          </cell>
          <cell r="E86" t="str">
            <v>קווים תחבורה ציבורית בע"מ</v>
          </cell>
          <cell r="F86" t="str">
            <v>קווים</v>
          </cell>
          <cell r="G86">
            <v>2017</v>
          </cell>
          <cell r="H86" t="str">
            <v>וולוו</v>
          </cell>
          <cell r="I86" t="str">
            <v>B8R</v>
          </cell>
          <cell r="J86" t="e">
            <v>#N/A</v>
          </cell>
          <cell r="K86" t="str">
            <v>אוטובוס</v>
          </cell>
          <cell r="L86" t="str">
            <v>בינעירוני</v>
          </cell>
          <cell r="M86" t="str">
            <v/>
          </cell>
          <cell r="N86" t="str">
            <v>קווים</v>
          </cell>
          <cell r="O86" t="str">
            <v>רמלה לוד</v>
          </cell>
          <cell r="P86" t="str">
            <v/>
          </cell>
          <cell r="Q86" t="str">
            <v/>
          </cell>
          <cell r="R86" t="str">
            <v>חשמונאים</v>
          </cell>
        </row>
        <row r="87">
          <cell r="B87">
            <v>5593387</v>
          </cell>
          <cell r="C87">
            <v>55933</v>
          </cell>
          <cell r="D87" t="str">
            <v>קווים</v>
          </cell>
          <cell r="E87" t="str">
            <v>קווים תחבורה ציבורית בע"מ</v>
          </cell>
          <cell r="F87" t="str">
            <v>קווים</v>
          </cell>
          <cell r="G87">
            <v>2017</v>
          </cell>
          <cell r="H87" t="str">
            <v>וולוו</v>
          </cell>
          <cell r="I87" t="str">
            <v>B8R</v>
          </cell>
          <cell r="J87" t="e">
            <v>#N/A</v>
          </cell>
          <cell r="K87" t="str">
            <v>אוטובוס</v>
          </cell>
          <cell r="L87" t="str">
            <v>בינעירוני</v>
          </cell>
          <cell r="M87" t="str">
            <v/>
          </cell>
          <cell r="N87" t="str">
            <v>קווים</v>
          </cell>
          <cell r="O87" t="str">
            <v>רמלה לוד</v>
          </cell>
          <cell r="P87" t="str">
            <v/>
          </cell>
          <cell r="Q87" t="str">
            <v/>
          </cell>
          <cell r="R87" t="str">
            <v>חשמונאים</v>
          </cell>
        </row>
        <row r="88">
          <cell r="B88">
            <v>5593587</v>
          </cell>
          <cell r="C88">
            <v>55935</v>
          </cell>
          <cell r="D88" t="str">
            <v>קווים</v>
          </cell>
          <cell r="E88" t="str">
            <v>קווים תחבורה ציבורית בע"מ</v>
          </cell>
          <cell r="F88" t="str">
            <v>קווים</v>
          </cell>
          <cell r="G88">
            <v>2017</v>
          </cell>
          <cell r="H88" t="str">
            <v>וולוו</v>
          </cell>
          <cell r="I88" t="str">
            <v>B8R</v>
          </cell>
          <cell r="J88" t="e">
            <v>#N/A</v>
          </cell>
          <cell r="K88" t="str">
            <v>אוטובוס</v>
          </cell>
          <cell r="L88" t="str">
            <v>בינעירוני</v>
          </cell>
          <cell r="M88" t="str">
            <v/>
          </cell>
          <cell r="N88" t="str">
            <v>קווים</v>
          </cell>
          <cell r="O88" t="str">
            <v>רמלה לוד</v>
          </cell>
          <cell r="P88" t="str">
            <v/>
          </cell>
          <cell r="Q88" t="str">
            <v/>
          </cell>
          <cell r="R88" t="str">
            <v>חשמונאים</v>
          </cell>
        </row>
        <row r="89">
          <cell r="B89">
            <v>5593687</v>
          </cell>
          <cell r="C89">
            <v>55936</v>
          </cell>
          <cell r="D89" t="str">
            <v>קווים</v>
          </cell>
          <cell r="E89" t="str">
            <v>קווים תחבורה ציבורית בע"מ</v>
          </cell>
          <cell r="F89" t="str">
            <v>קווים</v>
          </cell>
          <cell r="G89">
            <v>2017</v>
          </cell>
          <cell r="H89" t="str">
            <v>וולוו</v>
          </cell>
          <cell r="I89" t="str">
            <v>B8R</v>
          </cell>
          <cell r="J89" t="e">
            <v>#N/A</v>
          </cell>
          <cell r="K89" t="str">
            <v>אוטובוס</v>
          </cell>
          <cell r="L89" t="str">
            <v>בינעירוני</v>
          </cell>
          <cell r="M89" t="str">
            <v/>
          </cell>
          <cell r="N89" t="str">
            <v>קווים</v>
          </cell>
          <cell r="O89" t="str">
            <v>רמלה לוד</v>
          </cell>
          <cell r="P89" t="str">
            <v/>
          </cell>
          <cell r="Q89" t="str">
            <v/>
          </cell>
          <cell r="R89" t="str">
            <v>חשמונאים</v>
          </cell>
        </row>
        <row r="90">
          <cell r="B90">
            <v>5593887</v>
          </cell>
          <cell r="C90">
            <v>55938</v>
          </cell>
          <cell r="D90" t="str">
            <v>קווים</v>
          </cell>
          <cell r="E90" t="str">
            <v>קווים תחבורה ציבורית בע"מ</v>
          </cell>
          <cell r="F90" t="str">
            <v>קווים</v>
          </cell>
          <cell r="G90">
            <v>2017</v>
          </cell>
          <cell r="H90" t="str">
            <v>וולוו</v>
          </cell>
          <cell r="I90" t="str">
            <v>B8R</v>
          </cell>
          <cell r="J90" t="e">
            <v>#N/A</v>
          </cell>
          <cell r="K90" t="str">
            <v>אוטובוס</v>
          </cell>
          <cell r="L90" t="str">
            <v>בינעירוני</v>
          </cell>
          <cell r="M90" t="str">
            <v/>
          </cell>
          <cell r="N90" t="str">
            <v>קווים</v>
          </cell>
          <cell r="O90" t="str">
            <v>רמלה לוד</v>
          </cell>
          <cell r="P90" t="str">
            <v/>
          </cell>
          <cell r="Q90" t="str">
            <v/>
          </cell>
          <cell r="R90" t="str">
            <v>חשמונאים</v>
          </cell>
        </row>
        <row r="91">
          <cell r="B91">
            <v>5594387</v>
          </cell>
          <cell r="C91">
            <v>55943</v>
          </cell>
          <cell r="D91" t="str">
            <v>קווים</v>
          </cell>
          <cell r="E91" t="str">
            <v>קווים תחבורה ציבורית בע"מ</v>
          </cell>
          <cell r="F91" t="str">
            <v>קווים</v>
          </cell>
          <cell r="G91">
            <v>2017</v>
          </cell>
          <cell r="H91" t="str">
            <v>וולוו</v>
          </cell>
          <cell r="I91" t="str">
            <v>B8R</v>
          </cell>
          <cell r="J91" t="e">
            <v>#N/A</v>
          </cell>
          <cell r="K91" t="str">
            <v>אוטובוס</v>
          </cell>
          <cell r="L91" t="str">
            <v>בינעירוני</v>
          </cell>
          <cell r="M91" t="str">
            <v/>
          </cell>
          <cell r="N91" t="str">
            <v>קווים</v>
          </cell>
          <cell r="O91" t="str">
            <v>רמלה לוד</v>
          </cell>
          <cell r="P91" t="str">
            <v/>
          </cell>
          <cell r="Q91" t="str">
            <v/>
          </cell>
          <cell r="R91" t="str">
            <v>חשמונאים</v>
          </cell>
        </row>
        <row r="92">
          <cell r="B92">
            <v>5597687</v>
          </cell>
          <cell r="C92">
            <v>55976</v>
          </cell>
          <cell r="D92" t="str">
            <v>קווים</v>
          </cell>
          <cell r="E92" t="str">
            <v>קווים תחבורה ציבורית בע"מ</v>
          </cell>
          <cell r="F92" t="str">
            <v>קווים</v>
          </cell>
          <cell r="G92">
            <v>2017</v>
          </cell>
          <cell r="H92" t="str">
            <v>וולוו</v>
          </cell>
          <cell r="I92" t="str">
            <v>B11R</v>
          </cell>
          <cell r="J92">
            <v>51</v>
          </cell>
          <cell r="K92" t="str">
            <v>אוטובוס</v>
          </cell>
          <cell r="L92" t="str">
            <v>בינעירוני</v>
          </cell>
          <cell r="M92" t="str">
            <v/>
          </cell>
          <cell r="N92" t="str">
            <v>קווים</v>
          </cell>
          <cell r="O92" t="str">
            <v>עילית</v>
          </cell>
          <cell r="P92" t="str">
            <v/>
          </cell>
          <cell r="Q92" t="str">
            <v/>
          </cell>
          <cell r="R92" t="str">
            <v>עילית</v>
          </cell>
        </row>
        <row r="93">
          <cell r="B93">
            <v>5744287</v>
          </cell>
          <cell r="C93">
            <v>57442</v>
          </cell>
          <cell r="D93" t="str">
            <v>קווים</v>
          </cell>
          <cell r="E93" t="str">
            <v>קווים תחבורה ציבורית בע"מ</v>
          </cell>
          <cell r="F93" t="str">
            <v>קווים</v>
          </cell>
          <cell r="G93">
            <v>2017</v>
          </cell>
          <cell r="H93" t="str">
            <v>וולוו</v>
          </cell>
          <cell r="I93" t="str">
            <v>B11R</v>
          </cell>
          <cell r="J93">
            <v>51</v>
          </cell>
          <cell r="K93" t="str">
            <v>אוטובוס</v>
          </cell>
          <cell r="L93" t="str">
            <v>בינעירוני</v>
          </cell>
          <cell r="M93" t="str">
            <v/>
          </cell>
          <cell r="N93" t="str">
            <v>קווים</v>
          </cell>
          <cell r="O93" t="str">
            <v>עילית</v>
          </cell>
          <cell r="P93" t="str">
            <v/>
          </cell>
          <cell r="Q93" t="str">
            <v/>
          </cell>
          <cell r="R93" t="str">
            <v>עילית</v>
          </cell>
        </row>
        <row r="94">
          <cell r="B94">
            <v>5743287</v>
          </cell>
          <cell r="C94">
            <v>57432</v>
          </cell>
          <cell r="D94" t="str">
            <v>קווים</v>
          </cell>
          <cell r="E94" t="str">
            <v>קווים תחבורה ציבורית בע"מ</v>
          </cell>
          <cell r="F94" t="str">
            <v>קווים</v>
          </cell>
          <cell r="G94">
            <v>2017</v>
          </cell>
          <cell r="H94" t="str">
            <v>וולוו</v>
          </cell>
          <cell r="I94" t="str">
            <v>B11R</v>
          </cell>
          <cell r="J94">
            <v>51</v>
          </cell>
          <cell r="K94" t="str">
            <v>אוטובוס</v>
          </cell>
          <cell r="L94" t="str">
            <v>בינעירוני</v>
          </cell>
          <cell r="M94" t="str">
            <v/>
          </cell>
          <cell r="N94" t="str">
            <v>קווים</v>
          </cell>
          <cell r="O94" t="str">
            <v>עילית</v>
          </cell>
          <cell r="P94" t="str">
            <v/>
          </cell>
          <cell r="Q94" t="str">
            <v/>
          </cell>
          <cell r="R94" t="str">
            <v>עילית</v>
          </cell>
        </row>
        <row r="95">
          <cell r="B95">
            <v>5743787</v>
          </cell>
          <cell r="C95">
            <v>57437</v>
          </cell>
          <cell r="D95" t="str">
            <v>קווים</v>
          </cell>
          <cell r="E95" t="str">
            <v>קווים תחבורה ציבורית בע"מ</v>
          </cell>
          <cell r="F95" t="str">
            <v>קווים</v>
          </cell>
          <cell r="G95">
            <v>2017</v>
          </cell>
          <cell r="H95" t="str">
            <v>וולוו</v>
          </cell>
          <cell r="I95" t="str">
            <v>B11R</v>
          </cell>
          <cell r="J95">
            <v>51</v>
          </cell>
          <cell r="K95" t="str">
            <v>אוטובוס</v>
          </cell>
          <cell r="L95" t="str">
            <v>בינעירוני</v>
          </cell>
          <cell r="M95" t="str">
            <v/>
          </cell>
          <cell r="N95" t="str">
            <v>קווים</v>
          </cell>
          <cell r="O95" t="str">
            <v>עילית</v>
          </cell>
          <cell r="P95" t="str">
            <v/>
          </cell>
          <cell r="Q95" t="str">
            <v/>
          </cell>
          <cell r="R95" t="str">
            <v>עילית</v>
          </cell>
        </row>
        <row r="96">
          <cell r="B96">
            <v>5743887</v>
          </cell>
          <cell r="C96">
            <v>57438</v>
          </cell>
          <cell r="D96" t="str">
            <v>קווים</v>
          </cell>
          <cell r="E96" t="str">
            <v>קווים תחבורה ציבורית בע"מ</v>
          </cell>
          <cell r="F96" t="str">
            <v>קווים</v>
          </cell>
          <cell r="G96">
            <v>2017</v>
          </cell>
          <cell r="H96" t="str">
            <v>וולוו</v>
          </cell>
          <cell r="I96" t="str">
            <v>B11R</v>
          </cell>
          <cell r="J96">
            <v>51</v>
          </cell>
          <cell r="K96" t="str">
            <v>אוטובוס</v>
          </cell>
          <cell r="L96" t="str">
            <v>בינעירוני</v>
          </cell>
          <cell r="M96" t="str">
            <v/>
          </cell>
          <cell r="N96" t="str">
            <v>קווים</v>
          </cell>
          <cell r="O96" t="str">
            <v>עילית</v>
          </cell>
          <cell r="P96" t="str">
            <v/>
          </cell>
          <cell r="Q96" t="str">
            <v/>
          </cell>
          <cell r="R96" t="str">
            <v>עילית</v>
          </cell>
        </row>
        <row r="97">
          <cell r="B97">
            <v>5744087</v>
          </cell>
          <cell r="C97">
            <v>57440</v>
          </cell>
          <cell r="D97" t="str">
            <v>קווים</v>
          </cell>
          <cell r="E97" t="str">
            <v>קווים תחבורה ציבורית בע"מ</v>
          </cell>
          <cell r="F97" t="str">
            <v>קווים</v>
          </cell>
          <cell r="G97">
            <v>2017</v>
          </cell>
          <cell r="H97" t="str">
            <v>וולוו</v>
          </cell>
          <cell r="I97" t="str">
            <v>B11R</v>
          </cell>
          <cell r="J97">
            <v>51</v>
          </cell>
          <cell r="K97" t="str">
            <v>אוטובוס</v>
          </cell>
          <cell r="L97" t="str">
            <v>בינעירוני</v>
          </cell>
          <cell r="M97" t="str">
            <v/>
          </cell>
          <cell r="N97" t="str">
            <v>קווים</v>
          </cell>
          <cell r="O97" t="str">
            <v>עילית</v>
          </cell>
          <cell r="P97" t="str">
            <v/>
          </cell>
          <cell r="Q97" t="str">
            <v/>
          </cell>
          <cell r="R97" t="str">
            <v>עילית</v>
          </cell>
        </row>
        <row r="98">
          <cell r="B98">
            <v>5744187</v>
          </cell>
          <cell r="C98">
            <v>57441</v>
          </cell>
          <cell r="D98" t="str">
            <v>קווים</v>
          </cell>
          <cell r="E98" t="str">
            <v>קווים תחבורה ציבורית בע"מ</v>
          </cell>
          <cell r="F98" t="str">
            <v>קווים</v>
          </cell>
          <cell r="G98">
            <v>2017</v>
          </cell>
          <cell r="H98" t="str">
            <v>וולוו</v>
          </cell>
          <cell r="I98" t="str">
            <v>B11R</v>
          </cell>
          <cell r="J98">
            <v>51</v>
          </cell>
          <cell r="K98" t="str">
            <v>אוטובוס</v>
          </cell>
          <cell r="L98" t="str">
            <v>בינעירוני</v>
          </cell>
          <cell r="M98" t="str">
            <v/>
          </cell>
          <cell r="N98" t="str">
            <v>קווים</v>
          </cell>
          <cell r="O98" t="str">
            <v>עילית</v>
          </cell>
          <cell r="P98" t="str">
            <v/>
          </cell>
          <cell r="Q98" t="str">
            <v/>
          </cell>
          <cell r="R98" t="str">
            <v>עילית</v>
          </cell>
        </row>
        <row r="99">
          <cell r="B99">
            <v>5744387</v>
          </cell>
          <cell r="C99">
            <v>57443</v>
          </cell>
          <cell r="D99" t="str">
            <v>קווים</v>
          </cell>
          <cell r="E99" t="str">
            <v>קווים תחבורה ציבורית בע"מ</v>
          </cell>
          <cell r="F99" t="str">
            <v>קווים</v>
          </cell>
          <cell r="G99">
            <v>2017</v>
          </cell>
          <cell r="H99" t="str">
            <v>וולוו</v>
          </cell>
          <cell r="I99" t="str">
            <v>B11R</v>
          </cell>
          <cell r="J99">
            <v>51</v>
          </cell>
          <cell r="K99" t="str">
            <v>אוטובוס</v>
          </cell>
          <cell r="L99" t="str">
            <v>בינעירוני</v>
          </cell>
          <cell r="M99" t="str">
            <v/>
          </cell>
          <cell r="N99" t="str">
            <v>קווים</v>
          </cell>
          <cell r="O99" t="str">
            <v>עילית</v>
          </cell>
          <cell r="P99" t="str">
            <v/>
          </cell>
          <cell r="Q99" t="str">
            <v/>
          </cell>
          <cell r="R99" t="str">
            <v>עילית</v>
          </cell>
        </row>
        <row r="100">
          <cell r="B100">
            <v>5744887</v>
          </cell>
          <cell r="C100">
            <v>57448</v>
          </cell>
          <cell r="D100" t="str">
            <v>קווים</v>
          </cell>
          <cell r="E100" t="str">
            <v>קווים תחבורה ציבורית בע"מ</v>
          </cell>
          <cell r="F100" t="str">
            <v>קווים</v>
          </cell>
          <cell r="G100">
            <v>2017</v>
          </cell>
          <cell r="H100" t="str">
            <v>וולוו</v>
          </cell>
          <cell r="I100" t="str">
            <v>B11R</v>
          </cell>
          <cell r="J100">
            <v>51</v>
          </cell>
          <cell r="K100" t="str">
            <v>אוטובוס</v>
          </cell>
          <cell r="L100" t="str">
            <v>בינעירוני</v>
          </cell>
          <cell r="M100" t="str">
            <v/>
          </cell>
          <cell r="N100" t="str">
            <v>קווים</v>
          </cell>
          <cell r="O100" t="str">
            <v>עילית</v>
          </cell>
          <cell r="P100" t="str">
            <v/>
          </cell>
          <cell r="Q100" t="str">
            <v/>
          </cell>
          <cell r="R100" t="str">
            <v>עילית</v>
          </cell>
        </row>
        <row r="101">
          <cell r="B101">
            <v>5745087</v>
          </cell>
          <cell r="C101">
            <v>57450</v>
          </cell>
          <cell r="D101" t="str">
            <v>קווים</v>
          </cell>
          <cell r="E101" t="str">
            <v>קווים תחבורה ציבורית בע"מ</v>
          </cell>
          <cell r="F101" t="str">
            <v>קווים</v>
          </cell>
          <cell r="G101">
            <v>2017</v>
          </cell>
          <cell r="H101" t="str">
            <v>וולוו</v>
          </cell>
          <cell r="I101" t="str">
            <v>B11R</v>
          </cell>
          <cell r="J101">
            <v>51</v>
          </cell>
          <cell r="K101" t="str">
            <v>אוטובוס</v>
          </cell>
          <cell r="L101" t="str">
            <v>בינעירוני</v>
          </cell>
          <cell r="M101" t="str">
            <v/>
          </cell>
          <cell r="N101" t="str">
            <v>קווים</v>
          </cell>
          <cell r="O101" t="str">
            <v>עילית</v>
          </cell>
          <cell r="P101" t="str">
            <v/>
          </cell>
          <cell r="Q101" t="str">
            <v/>
          </cell>
          <cell r="R101" t="str">
            <v>עילית</v>
          </cell>
        </row>
        <row r="102">
          <cell r="B102">
            <v>5745187</v>
          </cell>
          <cell r="C102">
            <v>57451</v>
          </cell>
          <cell r="D102" t="str">
            <v>קווים</v>
          </cell>
          <cell r="E102" t="str">
            <v>קווים תחבורה ציבורית בע"מ</v>
          </cell>
          <cell r="F102" t="str">
            <v>קווים</v>
          </cell>
          <cell r="G102">
            <v>2017</v>
          </cell>
          <cell r="H102" t="str">
            <v>וולוו</v>
          </cell>
          <cell r="I102" t="str">
            <v>B11R</v>
          </cell>
          <cell r="J102">
            <v>51</v>
          </cell>
          <cell r="K102" t="str">
            <v>אוטובוס</v>
          </cell>
          <cell r="L102" t="str">
            <v>בינעירוני</v>
          </cell>
          <cell r="M102" t="str">
            <v/>
          </cell>
          <cell r="N102" t="str">
            <v>קווים</v>
          </cell>
          <cell r="O102" t="str">
            <v>עילית</v>
          </cell>
          <cell r="P102" t="str">
            <v/>
          </cell>
          <cell r="Q102" t="str">
            <v/>
          </cell>
          <cell r="R102" t="str">
            <v>עילית</v>
          </cell>
        </row>
        <row r="103">
          <cell r="B103">
            <v>5745287</v>
          </cell>
          <cell r="C103">
            <v>57452</v>
          </cell>
          <cell r="D103" t="str">
            <v>קווים</v>
          </cell>
          <cell r="E103" t="str">
            <v>קווים תחבורה ציבורית בע"מ</v>
          </cell>
          <cell r="F103" t="str">
            <v>קווים</v>
          </cell>
          <cell r="G103">
            <v>2017</v>
          </cell>
          <cell r="H103" t="str">
            <v>וולוו</v>
          </cell>
          <cell r="I103" t="str">
            <v>B11R</v>
          </cell>
          <cell r="J103">
            <v>51</v>
          </cell>
          <cell r="K103" t="str">
            <v>אוטובוס</v>
          </cell>
          <cell r="L103" t="str">
            <v>בינעירוני</v>
          </cell>
          <cell r="M103" t="str">
            <v/>
          </cell>
          <cell r="N103" t="str">
            <v>קווים</v>
          </cell>
          <cell r="O103" t="str">
            <v>עילית</v>
          </cell>
          <cell r="P103" t="str">
            <v/>
          </cell>
          <cell r="Q103" t="str">
            <v/>
          </cell>
          <cell r="R103" t="str">
            <v>עילית</v>
          </cell>
        </row>
        <row r="104">
          <cell r="B104">
            <v>5745387</v>
          </cell>
          <cell r="C104">
            <v>57453</v>
          </cell>
          <cell r="D104" t="str">
            <v>קווים</v>
          </cell>
          <cell r="E104" t="str">
            <v>קווים תחבורה ציבורית בע"מ</v>
          </cell>
          <cell r="F104" t="str">
            <v>קווים</v>
          </cell>
          <cell r="G104">
            <v>2017</v>
          </cell>
          <cell r="H104" t="str">
            <v>וולוו</v>
          </cell>
          <cell r="I104" t="str">
            <v>B11R</v>
          </cell>
          <cell r="J104">
            <v>51</v>
          </cell>
          <cell r="K104" t="str">
            <v>אוטובוס</v>
          </cell>
          <cell r="L104" t="str">
            <v>בינעירוני</v>
          </cell>
          <cell r="M104" t="str">
            <v/>
          </cell>
          <cell r="N104" t="str">
            <v>קווים</v>
          </cell>
          <cell r="O104" t="str">
            <v>עילית</v>
          </cell>
          <cell r="P104" t="str">
            <v/>
          </cell>
          <cell r="Q104" t="str">
            <v/>
          </cell>
          <cell r="R104" t="str">
            <v>עילית</v>
          </cell>
        </row>
        <row r="105">
          <cell r="B105">
            <v>5745487</v>
          </cell>
          <cell r="C105">
            <v>57454</v>
          </cell>
          <cell r="D105" t="str">
            <v>קווים</v>
          </cell>
          <cell r="E105" t="str">
            <v>קווים תחבורה ציבורית בע"מ</v>
          </cell>
          <cell r="F105" t="str">
            <v>קווים</v>
          </cell>
          <cell r="G105">
            <v>2017</v>
          </cell>
          <cell r="H105" t="str">
            <v>וולוו</v>
          </cell>
          <cell r="I105" t="str">
            <v>B11R</v>
          </cell>
          <cell r="J105">
            <v>51</v>
          </cell>
          <cell r="K105" t="str">
            <v>אוטובוס</v>
          </cell>
          <cell r="L105" t="str">
            <v>בינעירוני</v>
          </cell>
          <cell r="M105" t="str">
            <v/>
          </cell>
          <cell r="N105" t="str">
            <v>קווים</v>
          </cell>
          <cell r="O105" t="str">
            <v>עילית</v>
          </cell>
          <cell r="P105" t="str">
            <v/>
          </cell>
          <cell r="Q105" t="str">
            <v/>
          </cell>
          <cell r="R105" t="str">
            <v>עילית</v>
          </cell>
        </row>
        <row r="106">
          <cell r="B106">
            <v>5745587</v>
          </cell>
          <cell r="C106">
            <v>57455</v>
          </cell>
          <cell r="D106" t="str">
            <v>קווים</v>
          </cell>
          <cell r="E106" t="str">
            <v>קווים תחבורה ציבורית בע"מ</v>
          </cell>
          <cell r="F106" t="str">
            <v>קווים</v>
          </cell>
          <cell r="G106">
            <v>2017</v>
          </cell>
          <cell r="H106" t="str">
            <v>וולוו</v>
          </cell>
          <cell r="I106" t="str">
            <v>B11R</v>
          </cell>
          <cell r="J106">
            <v>51</v>
          </cell>
          <cell r="K106" t="str">
            <v>אוטובוס</v>
          </cell>
          <cell r="L106" t="str">
            <v>בינעירוני</v>
          </cell>
          <cell r="M106" t="str">
            <v/>
          </cell>
          <cell r="N106" t="str">
            <v>קווים</v>
          </cell>
          <cell r="O106" t="str">
            <v>עילית</v>
          </cell>
          <cell r="P106" t="str">
            <v/>
          </cell>
          <cell r="Q106" t="str">
            <v/>
          </cell>
          <cell r="R106" t="str">
            <v>עילית</v>
          </cell>
        </row>
        <row r="107">
          <cell r="B107">
            <v>5745687</v>
          </cell>
          <cell r="C107">
            <v>57456</v>
          </cell>
          <cell r="D107" t="str">
            <v>קווים</v>
          </cell>
          <cell r="E107" t="str">
            <v>קווים תחבורה ציבורית בע"מ</v>
          </cell>
          <cell r="F107" t="str">
            <v>קווים</v>
          </cell>
          <cell r="G107">
            <v>2017</v>
          </cell>
          <cell r="H107" t="str">
            <v>וולוו</v>
          </cell>
          <cell r="I107" t="str">
            <v>B11R</v>
          </cell>
          <cell r="J107">
            <v>51</v>
          </cell>
          <cell r="K107" t="str">
            <v>אוטובוס</v>
          </cell>
          <cell r="L107" t="str">
            <v>בינעירוני</v>
          </cell>
          <cell r="M107" t="str">
            <v/>
          </cell>
          <cell r="N107" t="str">
            <v>קווים</v>
          </cell>
          <cell r="O107" t="str">
            <v>עילית</v>
          </cell>
          <cell r="P107" t="str">
            <v/>
          </cell>
          <cell r="Q107" t="str">
            <v/>
          </cell>
          <cell r="R107" t="str">
            <v>עילית</v>
          </cell>
        </row>
        <row r="108">
          <cell r="B108">
            <v>5745787</v>
          </cell>
          <cell r="C108">
            <v>57457</v>
          </cell>
          <cell r="D108" t="str">
            <v>קווים</v>
          </cell>
          <cell r="E108" t="str">
            <v>קווים תחבורה ציבורית בע"מ</v>
          </cell>
          <cell r="F108" t="str">
            <v>קווים</v>
          </cell>
          <cell r="G108">
            <v>2018</v>
          </cell>
          <cell r="H108" t="str">
            <v>וולוו</v>
          </cell>
          <cell r="I108" t="str">
            <v>B11R</v>
          </cell>
          <cell r="J108">
            <v>51</v>
          </cell>
          <cell r="K108" t="str">
            <v>אוטובוס</v>
          </cell>
          <cell r="L108" t="str">
            <v>בינעירוני</v>
          </cell>
          <cell r="M108" t="str">
            <v/>
          </cell>
          <cell r="N108" t="str">
            <v>קווים</v>
          </cell>
          <cell r="O108" t="str">
            <v>עילית</v>
          </cell>
          <cell r="P108" t="str">
            <v/>
          </cell>
          <cell r="Q108" t="str">
            <v/>
          </cell>
          <cell r="R108" t="str">
            <v>עילית</v>
          </cell>
        </row>
        <row r="109">
          <cell r="B109">
            <v>5745887</v>
          </cell>
          <cell r="C109">
            <v>57458</v>
          </cell>
          <cell r="D109" t="str">
            <v>קווים</v>
          </cell>
          <cell r="E109" t="str">
            <v>קווים תחבורה ציבורית בע"מ</v>
          </cell>
          <cell r="F109" t="str">
            <v>קווים</v>
          </cell>
          <cell r="G109">
            <v>2018</v>
          </cell>
          <cell r="H109" t="str">
            <v>וולוו</v>
          </cell>
          <cell r="I109" t="str">
            <v>B11R</v>
          </cell>
          <cell r="J109">
            <v>51</v>
          </cell>
          <cell r="K109" t="str">
            <v>אוטובוס</v>
          </cell>
          <cell r="L109" t="str">
            <v>בינעירוני</v>
          </cell>
          <cell r="M109" t="str">
            <v/>
          </cell>
          <cell r="N109" t="str">
            <v>קווים</v>
          </cell>
          <cell r="O109" t="str">
            <v>עילית</v>
          </cell>
          <cell r="P109" t="str">
            <v/>
          </cell>
          <cell r="Q109" t="str">
            <v/>
          </cell>
          <cell r="R109" t="str">
            <v>עילית</v>
          </cell>
        </row>
        <row r="110">
          <cell r="B110">
            <v>5745987</v>
          </cell>
          <cell r="C110">
            <v>57459</v>
          </cell>
          <cell r="D110" t="str">
            <v>קווים</v>
          </cell>
          <cell r="E110" t="str">
            <v>קווים תחבורה ציבורית בע"מ</v>
          </cell>
          <cell r="F110" t="str">
            <v>קווים</v>
          </cell>
          <cell r="G110">
            <v>2017</v>
          </cell>
          <cell r="H110" t="str">
            <v>וולוו</v>
          </cell>
          <cell r="I110" t="str">
            <v>B11R</v>
          </cell>
          <cell r="J110">
            <v>51</v>
          </cell>
          <cell r="K110" t="str">
            <v>אוטובוס</v>
          </cell>
          <cell r="L110" t="str">
            <v>בינעירוני</v>
          </cell>
          <cell r="M110" t="str">
            <v/>
          </cell>
          <cell r="N110" t="str">
            <v>קווים</v>
          </cell>
          <cell r="O110" t="str">
            <v>עילית</v>
          </cell>
          <cell r="P110" t="str">
            <v/>
          </cell>
          <cell r="Q110" t="str">
            <v/>
          </cell>
          <cell r="R110" t="str">
            <v>עילית</v>
          </cell>
        </row>
        <row r="111">
          <cell r="B111">
            <v>5746087</v>
          </cell>
          <cell r="C111">
            <v>57460</v>
          </cell>
          <cell r="D111" t="str">
            <v>קווים</v>
          </cell>
          <cell r="E111" t="str">
            <v>קווים תחבורה ציבורית בע"מ</v>
          </cell>
          <cell r="F111" t="str">
            <v>קווים</v>
          </cell>
          <cell r="G111">
            <v>2017</v>
          </cell>
          <cell r="H111" t="str">
            <v>וולוו</v>
          </cell>
          <cell r="I111" t="str">
            <v>B11R</v>
          </cell>
          <cell r="J111">
            <v>51</v>
          </cell>
          <cell r="K111" t="str">
            <v>אוטובוס</v>
          </cell>
          <cell r="L111" t="str">
            <v>בינעירוני</v>
          </cell>
          <cell r="M111" t="str">
            <v/>
          </cell>
          <cell r="N111" t="str">
            <v>קווים</v>
          </cell>
          <cell r="O111" t="str">
            <v>עילית</v>
          </cell>
          <cell r="P111" t="str">
            <v/>
          </cell>
          <cell r="Q111" t="str">
            <v/>
          </cell>
          <cell r="R111" t="str">
            <v>עילית</v>
          </cell>
        </row>
        <row r="112">
          <cell r="B112">
            <v>5746187</v>
          </cell>
          <cell r="C112">
            <v>57461</v>
          </cell>
          <cell r="D112" t="str">
            <v>קווים</v>
          </cell>
          <cell r="E112" t="str">
            <v>קווים תחבורה ציבורית בע"מ</v>
          </cell>
          <cell r="F112" t="str">
            <v>קווים</v>
          </cell>
          <cell r="G112">
            <v>2018</v>
          </cell>
          <cell r="H112" t="str">
            <v>וולוו</v>
          </cell>
          <cell r="I112" t="str">
            <v>B11R</v>
          </cell>
          <cell r="J112">
            <v>51</v>
          </cell>
          <cell r="K112" t="str">
            <v>אוטובוס</v>
          </cell>
          <cell r="L112" t="str">
            <v>בינעירוני</v>
          </cell>
          <cell r="M112" t="str">
            <v/>
          </cell>
          <cell r="N112" t="str">
            <v>קווים</v>
          </cell>
          <cell r="O112" t="str">
            <v>עילית</v>
          </cell>
          <cell r="P112" t="str">
            <v/>
          </cell>
          <cell r="Q112" t="str">
            <v/>
          </cell>
          <cell r="R112" t="str">
            <v>עילית</v>
          </cell>
        </row>
        <row r="113">
          <cell r="B113">
            <v>5746287</v>
          </cell>
          <cell r="C113">
            <v>57462</v>
          </cell>
          <cell r="D113" t="str">
            <v>קווים</v>
          </cell>
          <cell r="E113" t="str">
            <v>קווים תחבורה ציבורית בע"מ</v>
          </cell>
          <cell r="F113" t="str">
            <v>קווים</v>
          </cell>
          <cell r="G113">
            <v>2017</v>
          </cell>
          <cell r="H113" t="str">
            <v>וולוו</v>
          </cell>
          <cell r="I113" t="str">
            <v>B11R</v>
          </cell>
          <cell r="J113">
            <v>51</v>
          </cell>
          <cell r="K113" t="str">
            <v>אוטובוס</v>
          </cell>
          <cell r="L113" t="str">
            <v>בינעירוני</v>
          </cell>
          <cell r="M113" t="str">
            <v/>
          </cell>
          <cell r="N113" t="str">
            <v>קווים</v>
          </cell>
          <cell r="O113" t="str">
            <v>עילית</v>
          </cell>
          <cell r="P113" t="str">
            <v/>
          </cell>
          <cell r="Q113" t="str">
            <v/>
          </cell>
          <cell r="R113" t="str">
            <v>עילית</v>
          </cell>
        </row>
        <row r="114">
          <cell r="B114">
            <v>5746387</v>
          </cell>
          <cell r="C114">
            <v>57463</v>
          </cell>
          <cell r="D114" t="str">
            <v>קווים</v>
          </cell>
          <cell r="E114" t="str">
            <v>קווים תחבורה ציבורית בע"מ</v>
          </cell>
          <cell r="F114" t="str">
            <v>קווים</v>
          </cell>
          <cell r="G114">
            <v>2018</v>
          </cell>
          <cell r="H114" t="str">
            <v>וולוו</v>
          </cell>
          <cell r="I114" t="str">
            <v>B11R</v>
          </cell>
          <cell r="J114">
            <v>51</v>
          </cell>
          <cell r="K114" t="str">
            <v>אוטובוס</v>
          </cell>
          <cell r="L114" t="str">
            <v>בינעירוני</v>
          </cell>
          <cell r="M114" t="str">
            <v/>
          </cell>
          <cell r="N114" t="str">
            <v>קווים</v>
          </cell>
          <cell r="O114" t="str">
            <v>עילית</v>
          </cell>
          <cell r="P114" t="str">
            <v/>
          </cell>
          <cell r="Q114" t="str">
            <v/>
          </cell>
          <cell r="R114" t="str">
            <v>עילית</v>
          </cell>
        </row>
        <row r="115">
          <cell r="B115">
            <v>5746487</v>
          </cell>
          <cell r="C115">
            <v>57464</v>
          </cell>
          <cell r="D115" t="str">
            <v>קווים</v>
          </cell>
          <cell r="E115" t="str">
            <v>קווים תחבורה ציבורית בע"מ</v>
          </cell>
          <cell r="F115" t="str">
            <v>קווים</v>
          </cell>
          <cell r="G115">
            <v>2018</v>
          </cell>
          <cell r="H115" t="str">
            <v>וולוו</v>
          </cell>
          <cell r="I115" t="str">
            <v>B11R</v>
          </cell>
          <cell r="J115">
            <v>51</v>
          </cell>
          <cell r="K115" t="str">
            <v>אוטובוס</v>
          </cell>
          <cell r="L115" t="str">
            <v>בינעירוני</v>
          </cell>
          <cell r="M115" t="str">
            <v/>
          </cell>
          <cell r="N115" t="str">
            <v>קווים</v>
          </cell>
          <cell r="O115" t="str">
            <v>עילית</v>
          </cell>
          <cell r="P115" t="str">
            <v/>
          </cell>
          <cell r="Q115" t="str">
            <v/>
          </cell>
          <cell r="R115" t="str">
            <v>עילית</v>
          </cell>
        </row>
        <row r="116">
          <cell r="B116">
            <v>5746587</v>
          </cell>
          <cell r="C116">
            <v>57465</v>
          </cell>
          <cell r="D116" t="str">
            <v>קווים</v>
          </cell>
          <cell r="E116" t="str">
            <v>קווים תחבורה ציבורית בע"מ</v>
          </cell>
          <cell r="F116" t="str">
            <v>קווים</v>
          </cell>
          <cell r="G116">
            <v>2018</v>
          </cell>
          <cell r="H116" t="str">
            <v>וולוו</v>
          </cell>
          <cell r="I116" t="str">
            <v>B11R</v>
          </cell>
          <cell r="J116">
            <v>51</v>
          </cell>
          <cell r="K116" t="str">
            <v>אוטובוס</v>
          </cell>
          <cell r="L116" t="str">
            <v>בינעירוני</v>
          </cell>
          <cell r="M116" t="str">
            <v/>
          </cell>
          <cell r="N116" t="str">
            <v>קווים</v>
          </cell>
          <cell r="O116" t="str">
            <v>עילית</v>
          </cell>
          <cell r="P116" t="str">
            <v/>
          </cell>
          <cell r="Q116" t="str">
            <v/>
          </cell>
          <cell r="R116" t="str">
            <v>עילית</v>
          </cell>
        </row>
        <row r="117">
          <cell r="B117">
            <v>5746687</v>
          </cell>
          <cell r="C117">
            <v>57466</v>
          </cell>
          <cell r="D117" t="str">
            <v>קווים</v>
          </cell>
          <cell r="E117" t="str">
            <v>קווים תחבורה ציבורית בע"מ</v>
          </cell>
          <cell r="F117" t="str">
            <v>קווים</v>
          </cell>
          <cell r="G117">
            <v>2018</v>
          </cell>
          <cell r="H117" t="str">
            <v>וולוו</v>
          </cell>
          <cell r="I117" t="str">
            <v>B11R</v>
          </cell>
          <cell r="J117">
            <v>51</v>
          </cell>
          <cell r="K117" t="str">
            <v>אוטובוס</v>
          </cell>
          <cell r="L117" t="str">
            <v>בינעירוני</v>
          </cell>
          <cell r="M117" t="str">
            <v/>
          </cell>
          <cell r="N117" t="str">
            <v>קווים</v>
          </cell>
          <cell r="O117" t="str">
            <v>עילית</v>
          </cell>
          <cell r="P117" t="str">
            <v/>
          </cell>
          <cell r="Q117" t="str">
            <v/>
          </cell>
          <cell r="R117" t="str">
            <v>עילית</v>
          </cell>
        </row>
        <row r="118">
          <cell r="B118">
            <v>5746787</v>
          </cell>
          <cell r="C118">
            <v>57467</v>
          </cell>
          <cell r="D118" t="str">
            <v>קווים</v>
          </cell>
          <cell r="E118" t="str">
            <v>קווים תחבורה ציבורית בע"מ</v>
          </cell>
          <cell r="F118" t="str">
            <v>קווים</v>
          </cell>
          <cell r="G118">
            <v>2017</v>
          </cell>
          <cell r="H118" t="str">
            <v>וולוו</v>
          </cell>
          <cell r="I118" t="str">
            <v>B11R</v>
          </cell>
          <cell r="J118">
            <v>51</v>
          </cell>
          <cell r="K118" t="str">
            <v>אוטובוס</v>
          </cell>
          <cell r="L118" t="str">
            <v>בינעירוני</v>
          </cell>
          <cell r="M118" t="str">
            <v/>
          </cell>
          <cell r="N118" t="str">
            <v>קווים</v>
          </cell>
          <cell r="O118" t="str">
            <v>עילית</v>
          </cell>
          <cell r="P118" t="str">
            <v/>
          </cell>
          <cell r="Q118" t="str">
            <v/>
          </cell>
          <cell r="R118" t="str">
            <v>עילית</v>
          </cell>
        </row>
        <row r="119">
          <cell r="B119">
            <v>5746887</v>
          </cell>
          <cell r="C119">
            <v>57468</v>
          </cell>
          <cell r="D119" t="str">
            <v>קווים</v>
          </cell>
          <cell r="E119" t="str">
            <v>קווים תחבורה ציבורית בע"מ</v>
          </cell>
          <cell r="F119" t="str">
            <v>קווים</v>
          </cell>
          <cell r="G119">
            <v>2018</v>
          </cell>
          <cell r="H119" t="str">
            <v>וולוו</v>
          </cell>
          <cell r="I119" t="str">
            <v>B11R</v>
          </cell>
          <cell r="J119">
            <v>51</v>
          </cell>
          <cell r="K119" t="str">
            <v>אוטובוס</v>
          </cell>
          <cell r="L119" t="str">
            <v>בינעירוני</v>
          </cell>
          <cell r="M119" t="str">
            <v/>
          </cell>
          <cell r="N119" t="str">
            <v>קווים</v>
          </cell>
          <cell r="O119" t="str">
            <v>עילית</v>
          </cell>
          <cell r="P119" t="str">
            <v/>
          </cell>
          <cell r="Q119" t="str">
            <v/>
          </cell>
          <cell r="R119" t="str">
            <v>עילית</v>
          </cell>
        </row>
        <row r="120">
          <cell r="B120">
            <v>5746987</v>
          </cell>
          <cell r="C120">
            <v>57469</v>
          </cell>
          <cell r="D120" t="str">
            <v>קווים</v>
          </cell>
          <cell r="E120" t="str">
            <v>קווים תחבורה ציבורית בע"מ</v>
          </cell>
          <cell r="F120" t="str">
            <v>קווים</v>
          </cell>
          <cell r="G120">
            <v>2017</v>
          </cell>
          <cell r="H120" t="str">
            <v>וולוו</v>
          </cell>
          <cell r="I120" t="str">
            <v>B11R</v>
          </cell>
          <cell r="J120">
            <v>51</v>
          </cell>
          <cell r="K120" t="str">
            <v>אוטובוס</v>
          </cell>
          <cell r="L120" t="str">
            <v>בינעירוני</v>
          </cell>
          <cell r="M120" t="str">
            <v/>
          </cell>
          <cell r="N120" t="str">
            <v>קווים</v>
          </cell>
          <cell r="O120" t="str">
            <v>עילית</v>
          </cell>
          <cell r="P120" t="str">
            <v/>
          </cell>
          <cell r="Q120" t="str">
            <v/>
          </cell>
          <cell r="R120" t="str">
            <v>עילית</v>
          </cell>
        </row>
        <row r="121">
          <cell r="B121">
            <v>5747087</v>
          </cell>
          <cell r="C121">
            <v>57470</v>
          </cell>
          <cell r="D121" t="str">
            <v>קווים</v>
          </cell>
          <cell r="E121" t="str">
            <v>קווים תחבורה ציבורית בע"מ</v>
          </cell>
          <cell r="F121" t="str">
            <v>קווים</v>
          </cell>
          <cell r="G121">
            <v>2017</v>
          </cell>
          <cell r="H121" t="str">
            <v>וולוו</v>
          </cell>
          <cell r="I121" t="str">
            <v>B11R</v>
          </cell>
          <cell r="J121">
            <v>51</v>
          </cell>
          <cell r="K121" t="str">
            <v>אוטובוס</v>
          </cell>
          <cell r="L121" t="str">
            <v>בינעירוני</v>
          </cell>
          <cell r="M121" t="str">
            <v/>
          </cell>
          <cell r="N121" t="str">
            <v>קווים</v>
          </cell>
          <cell r="O121" t="str">
            <v>עילית</v>
          </cell>
          <cell r="P121" t="str">
            <v/>
          </cell>
          <cell r="Q121" t="str">
            <v/>
          </cell>
          <cell r="R121" t="str">
            <v>עילית</v>
          </cell>
        </row>
        <row r="122">
          <cell r="B122">
            <v>5747187</v>
          </cell>
          <cell r="C122">
            <v>57471</v>
          </cell>
          <cell r="D122" t="str">
            <v>קווים</v>
          </cell>
          <cell r="E122" t="str">
            <v>קווים תחבורה ציבורית בע"מ</v>
          </cell>
          <cell r="F122" t="str">
            <v>קווים</v>
          </cell>
          <cell r="G122">
            <v>2018</v>
          </cell>
          <cell r="H122" t="str">
            <v>וולוו</v>
          </cell>
          <cell r="I122" t="str">
            <v>B11R</v>
          </cell>
          <cell r="J122">
            <v>51</v>
          </cell>
          <cell r="K122" t="str">
            <v>אוטובוס</v>
          </cell>
          <cell r="L122" t="str">
            <v>בינעירוני</v>
          </cell>
          <cell r="M122" t="str">
            <v/>
          </cell>
          <cell r="N122" t="str">
            <v>קווים</v>
          </cell>
          <cell r="O122" t="str">
            <v>עילית</v>
          </cell>
          <cell r="P122" t="str">
            <v/>
          </cell>
          <cell r="Q122" t="str">
            <v/>
          </cell>
          <cell r="R122" t="str">
            <v>עילית</v>
          </cell>
        </row>
        <row r="123">
          <cell r="B123">
            <v>5747287</v>
          </cell>
          <cell r="C123">
            <v>57472</v>
          </cell>
          <cell r="D123" t="str">
            <v>קווים</v>
          </cell>
          <cell r="E123" t="str">
            <v>קווים תחבורה ציבורית בע"מ</v>
          </cell>
          <cell r="F123" t="str">
            <v>קווים</v>
          </cell>
          <cell r="G123">
            <v>2018</v>
          </cell>
          <cell r="H123" t="str">
            <v>וולוו</v>
          </cell>
          <cell r="I123" t="str">
            <v>B11R</v>
          </cell>
          <cell r="J123">
            <v>51</v>
          </cell>
          <cell r="K123" t="str">
            <v>אוטובוס</v>
          </cell>
          <cell r="L123" t="str">
            <v>בינעירוני</v>
          </cell>
          <cell r="M123" t="str">
            <v/>
          </cell>
          <cell r="N123" t="str">
            <v>קווים</v>
          </cell>
          <cell r="O123" t="str">
            <v>עילית</v>
          </cell>
          <cell r="P123" t="str">
            <v/>
          </cell>
          <cell r="Q123" t="str">
            <v/>
          </cell>
          <cell r="R123" t="str">
            <v>עילית</v>
          </cell>
        </row>
        <row r="124">
          <cell r="B124">
            <v>5747387</v>
          </cell>
          <cell r="C124">
            <v>57473</v>
          </cell>
          <cell r="D124" t="str">
            <v>קווים</v>
          </cell>
          <cell r="E124" t="str">
            <v>קווים תחבורה ציבורית בע"מ</v>
          </cell>
          <cell r="F124" t="str">
            <v>קווים</v>
          </cell>
          <cell r="G124">
            <v>2017</v>
          </cell>
          <cell r="H124" t="str">
            <v>וולוו</v>
          </cell>
          <cell r="I124" t="str">
            <v>B11R</v>
          </cell>
          <cell r="J124">
            <v>51</v>
          </cell>
          <cell r="K124" t="str">
            <v>אוטובוס</v>
          </cell>
          <cell r="L124" t="str">
            <v>בינעירוני</v>
          </cell>
          <cell r="M124" t="str">
            <v/>
          </cell>
          <cell r="N124" t="str">
            <v>קווים</v>
          </cell>
          <cell r="O124" t="str">
            <v>עילית</v>
          </cell>
          <cell r="P124" t="str">
            <v/>
          </cell>
          <cell r="Q124" t="str">
            <v/>
          </cell>
          <cell r="R124" t="str">
            <v>עילית</v>
          </cell>
        </row>
        <row r="125">
          <cell r="B125">
            <v>5747487</v>
          </cell>
          <cell r="C125">
            <v>57474</v>
          </cell>
          <cell r="D125" t="str">
            <v>קווים</v>
          </cell>
          <cell r="E125" t="str">
            <v>קווים תחבורה ציבורית בע"מ</v>
          </cell>
          <cell r="F125" t="str">
            <v>קווים</v>
          </cell>
          <cell r="G125">
            <v>2017</v>
          </cell>
          <cell r="H125" t="str">
            <v>וולוו</v>
          </cell>
          <cell r="I125" t="str">
            <v>B11R</v>
          </cell>
          <cell r="J125">
            <v>51</v>
          </cell>
          <cell r="K125" t="str">
            <v>אוטובוס</v>
          </cell>
          <cell r="L125" t="str">
            <v>בינעירוני</v>
          </cell>
          <cell r="M125" t="str">
            <v/>
          </cell>
          <cell r="N125" t="str">
            <v>קווים</v>
          </cell>
          <cell r="O125" t="str">
            <v>עילית</v>
          </cell>
          <cell r="P125" t="str">
            <v/>
          </cell>
          <cell r="Q125" t="str">
            <v/>
          </cell>
          <cell r="R125" t="str">
            <v>עילית</v>
          </cell>
        </row>
        <row r="126">
          <cell r="B126">
            <v>5747587</v>
          </cell>
          <cell r="C126">
            <v>57475</v>
          </cell>
          <cell r="D126" t="str">
            <v>קווים</v>
          </cell>
          <cell r="E126" t="str">
            <v>קווים תחבורה ציבורית בע"מ</v>
          </cell>
          <cell r="F126" t="str">
            <v>קווים</v>
          </cell>
          <cell r="G126">
            <v>2017</v>
          </cell>
          <cell r="H126" t="str">
            <v>וולוו</v>
          </cell>
          <cell r="I126" t="str">
            <v>B11R</v>
          </cell>
          <cell r="J126">
            <v>51</v>
          </cell>
          <cell r="K126" t="str">
            <v>אוטובוס</v>
          </cell>
          <cell r="L126" t="str">
            <v>בינעירוני</v>
          </cell>
          <cell r="M126" t="str">
            <v/>
          </cell>
          <cell r="N126" t="str">
            <v>קווים</v>
          </cell>
          <cell r="O126" t="str">
            <v>עילית</v>
          </cell>
          <cell r="P126" t="str">
            <v/>
          </cell>
          <cell r="Q126" t="str">
            <v/>
          </cell>
          <cell r="R126" t="str">
            <v>עילית</v>
          </cell>
        </row>
        <row r="127">
          <cell r="B127">
            <v>5747687</v>
          </cell>
          <cell r="C127">
            <v>57476</v>
          </cell>
          <cell r="D127" t="str">
            <v>קווים</v>
          </cell>
          <cell r="E127" t="str">
            <v>קווים תחבורה ציבורית בע"מ</v>
          </cell>
          <cell r="F127" t="str">
            <v>קווים</v>
          </cell>
          <cell r="G127">
            <v>2017</v>
          </cell>
          <cell r="H127" t="str">
            <v>וולוו</v>
          </cell>
          <cell r="I127" t="str">
            <v>B11R</v>
          </cell>
          <cell r="J127">
            <v>51</v>
          </cell>
          <cell r="K127" t="str">
            <v>אוטובוס</v>
          </cell>
          <cell r="L127" t="str">
            <v>בינעירוני</v>
          </cell>
          <cell r="M127" t="str">
            <v/>
          </cell>
          <cell r="N127" t="str">
            <v>קווים</v>
          </cell>
          <cell r="O127" t="str">
            <v>עילית</v>
          </cell>
          <cell r="P127" t="str">
            <v/>
          </cell>
          <cell r="Q127" t="str">
            <v/>
          </cell>
          <cell r="R127" t="str">
            <v>עילית</v>
          </cell>
        </row>
        <row r="128">
          <cell r="B128">
            <v>5747787</v>
          </cell>
          <cell r="C128">
            <v>57477</v>
          </cell>
          <cell r="D128" t="str">
            <v>קווים</v>
          </cell>
          <cell r="E128" t="str">
            <v>קווים תחבורה ציבורית בע"מ</v>
          </cell>
          <cell r="F128" t="str">
            <v>קווים</v>
          </cell>
          <cell r="G128">
            <v>2017</v>
          </cell>
          <cell r="H128" t="str">
            <v>וולוו</v>
          </cell>
          <cell r="I128" t="str">
            <v>B11R</v>
          </cell>
          <cell r="J128">
            <v>51</v>
          </cell>
          <cell r="K128" t="str">
            <v>אוטובוס</v>
          </cell>
          <cell r="L128" t="str">
            <v>בינעירוני</v>
          </cell>
          <cell r="M128" t="str">
            <v/>
          </cell>
          <cell r="N128" t="str">
            <v>קווים</v>
          </cell>
          <cell r="O128" t="str">
            <v>עילית</v>
          </cell>
          <cell r="P128" t="str">
            <v/>
          </cell>
          <cell r="Q128" t="str">
            <v/>
          </cell>
          <cell r="R128" t="str">
            <v>עילית</v>
          </cell>
        </row>
        <row r="129">
          <cell r="B129">
            <v>5747887</v>
          </cell>
          <cell r="C129">
            <v>57478</v>
          </cell>
          <cell r="D129" t="str">
            <v>קווים</v>
          </cell>
          <cell r="E129" t="str">
            <v>קווים תחבורה ציבורית בע"מ</v>
          </cell>
          <cell r="F129" t="str">
            <v>קווים</v>
          </cell>
          <cell r="G129">
            <v>2017</v>
          </cell>
          <cell r="H129" t="str">
            <v>וולוו</v>
          </cell>
          <cell r="I129" t="str">
            <v>B11R</v>
          </cell>
          <cell r="J129">
            <v>51</v>
          </cell>
          <cell r="K129" t="str">
            <v>אוטובוס</v>
          </cell>
          <cell r="L129" t="str">
            <v>בינעירוני</v>
          </cell>
          <cell r="M129" t="str">
            <v/>
          </cell>
          <cell r="N129" t="str">
            <v>קווים</v>
          </cell>
          <cell r="O129" t="str">
            <v>עילית</v>
          </cell>
          <cell r="P129" t="str">
            <v/>
          </cell>
          <cell r="Q129" t="str">
            <v/>
          </cell>
          <cell r="R129" t="str">
            <v>עילית</v>
          </cell>
        </row>
        <row r="130">
          <cell r="B130">
            <v>5747987</v>
          </cell>
          <cell r="C130">
            <v>57479</v>
          </cell>
          <cell r="D130" t="str">
            <v>קווים</v>
          </cell>
          <cell r="E130" t="str">
            <v>קווים תחבורה ציבורית בע"מ</v>
          </cell>
          <cell r="F130" t="str">
            <v>קווים</v>
          </cell>
          <cell r="G130">
            <v>2018</v>
          </cell>
          <cell r="H130" t="str">
            <v>וולוו</v>
          </cell>
          <cell r="I130" t="str">
            <v>B11R</v>
          </cell>
          <cell r="J130">
            <v>51</v>
          </cell>
          <cell r="K130" t="str">
            <v>אוטובוס</v>
          </cell>
          <cell r="L130" t="str">
            <v>בינעירוני</v>
          </cell>
          <cell r="M130" t="str">
            <v/>
          </cell>
          <cell r="N130" t="str">
            <v>קווים</v>
          </cell>
          <cell r="O130" t="str">
            <v>עילית</v>
          </cell>
          <cell r="P130" t="str">
            <v/>
          </cell>
          <cell r="Q130" t="str">
            <v/>
          </cell>
          <cell r="R130" t="str">
            <v>עילית</v>
          </cell>
        </row>
        <row r="131">
          <cell r="B131">
            <v>5748087</v>
          </cell>
          <cell r="C131">
            <v>57480</v>
          </cell>
          <cell r="D131" t="str">
            <v>קווים</v>
          </cell>
          <cell r="E131" t="str">
            <v>קווים תחבורה ציבורית בע"מ</v>
          </cell>
          <cell r="F131" t="str">
            <v>קווים</v>
          </cell>
          <cell r="G131">
            <v>2018</v>
          </cell>
          <cell r="H131" t="str">
            <v>וולוו</v>
          </cell>
          <cell r="I131" t="str">
            <v>B11R</v>
          </cell>
          <cell r="J131">
            <v>51</v>
          </cell>
          <cell r="K131" t="str">
            <v>אוטובוס</v>
          </cell>
          <cell r="L131" t="str">
            <v>בינעירוני</v>
          </cell>
          <cell r="M131" t="str">
            <v/>
          </cell>
          <cell r="N131" t="str">
            <v>קווים</v>
          </cell>
          <cell r="O131" t="str">
            <v>עילית</v>
          </cell>
          <cell r="P131" t="str">
            <v/>
          </cell>
          <cell r="Q131" t="str">
            <v/>
          </cell>
          <cell r="R131" t="str">
            <v>עילית</v>
          </cell>
        </row>
        <row r="132">
          <cell r="B132">
            <v>5748187</v>
          </cell>
          <cell r="C132">
            <v>57481</v>
          </cell>
          <cell r="D132" t="str">
            <v>קווים</v>
          </cell>
          <cell r="E132" t="str">
            <v>קווים תחבורה ציבורית בע"מ</v>
          </cell>
          <cell r="F132" t="str">
            <v>קווים</v>
          </cell>
          <cell r="G132">
            <v>2017</v>
          </cell>
          <cell r="H132" t="str">
            <v>וולוו</v>
          </cell>
          <cell r="I132" t="str">
            <v>B11R</v>
          </cell>
          <cell r="J132">
            <v>51</v>
          </cell>
          <cell r="K132" t="str">
            <v>אוטובוס</v>
          </cell>
          <cell r="L132" t="str">
            <v>בינעירוני</v>
          </cell>
          <cell r="M132" t="str">
            <v/>
          </cell>
          <cell r="N132" t="str">
            <v>קווים</v>
          </cell>
          <cell r="O132" t="str">
            <v>עילית</v>
          </cell>
          <cell r="P132" t="str">
            <v/>
          </cell>
          <cell r="Q132" t="str">
            <v/>
          </cell>
          <cell r="R132" t="str">
            <v>עילית</v>
          </cell>
        </row>
        <row r="133">
          <cell r="B133">
            <v>5748287</v>
          </cell>
          <cell r="C133">
            <v>57482</v>
          </cell>
          <cell r="D133" t="str">
            <v>קווים</v>
          </cell>
          <cell r="E133" t="str">
            <v>קווים תחבורה ציבורית בע"מ</v>
          </cell>
          <cell r="F133" t="str">
            <v>קווים</v>
          </cell>
          <cell r="G133">
            <v>2018</v>
          </cell>
          <cell r="H133" t="str">
            <v>וולוו</v>
          </cell>
          <cell r="I133" t="str">
            <v>B11R</v>
          </cell>
          <cell r="J133">
            <v>51</v>
          </cell>
          <cell r="K133" t="str">
            <v>אוטובוס</v>
          </cell>
          <cell r="L133" t="str">
            <v>בינעירוני</v>
          </cell>
          <cell r="M133" t="str">
            <v/>
          </cell>
          <cell r="N133" t="str">
            <v>קווים</v>
          </cell>
          <cell r="O133" t="str">
            <v>עילית</v>
          </cell>
          <cell r="P133" t="str">
            <v/>
          </cell>
          <cell r="Q133" t="str">
            <v/>
          </cell>
          <cell r="R133" t="str">
            <v>עילית</v>
          </cell>
        </row>
        <row r="134">
          <cell r="B134">
            <v>5748387</v>
          </cell>
          <cell r="C134">
            <v>57483</v>
          </cell>
          <cell r="D134" t="str">
            <v>קווים</v>
          </cell>
          <cell r="E134" t="str">
            <v>קווים תחבורה ציבורית בע"מ</v>
          </cell>
          <cell r="F134" t="str">
            <v>קווים</v>
          </cell>
          <cell r="G134">
            <v>2018</v>
          </cell>
          <cell r="H134" t="str">
            <v>וולוו</v>
          </cell>
          <cell r="I134" t="str">
            <v>B11R</v>
          </cell>
          <cell r="J134">
            <v>51</v>
          </cell>
          <cell r="K134" t="str">
            <v>אוטובוס</v>
          </cell>
          <cell r="L134" t="str">
            <v>בינעירוני</v>
          </cell>
          <cell r="M134" t="str">
            <v/>
          </cell>
          <cell r="N134" t="str">
            <v>קווים</v>
          </cell>
          <cell r="O134" t="str">
            <v>עילית</v>
          </cell>
          <cell r="P134" t="str">
            <v/>
          </cell>
          <cell r="Q134" t="str">
            <v/>
          </cell>
          <cell r="R134" t="str">
            <v>עילית</v>
          </cell>
        </row>
        <row r="135">
          <cell r="B135">
            <v>5748487</v>
          </cell>
          <cell r="C135">
            <v>57484</v>
          </cell>
          <cell r="D135" t="str">
            <v>קווים</v>
          </cell>
          <cell r="E135" t="str">
            <v>קווים תחבורה ציבורית בע"מ</v>
          </cell>
          <cell r="F135" t="str">
            <v>קווים</v>
          </cell>
          <cell r="G135">
            <v>2018</v>
          </cell>
          <cell r="H135" t="str">
            <v>וולוו</v>
          </cell>
          <cell r="I135" t="str">
            <v>B11R</v>
          </cell>
          <cell r="J135">
            <v>51</v>
          </cell>
          <cell r="K135" t="str">
            <v>אוטובוס</v>
          </cell>
          <cell r="L135" t="str">
            <v>בינעירוני</v>
          </cell>
          <cell r="M135" t="str">
            <v/>
          </cell>
          <cell r="N135" t="str">
            <v>קווים</v>
          </cell>
          <cell r="O135" t="str">
            <v>עילית</v>
          </cell>
          <cell r="P135" t="str">
            <v/>
          </cell>
          <cell r="Q135" t="str">
            <v/>
          </cell>
          <cell r="R135" t="str">
            <v>עילית</v>
          </cell>
        </row>
        <row r="136">
          <cell r="B136">
            <v>1797489</v>
          </cell>
          <cell r="C136">
            <v>17974</v>
          </cell>
          <cell r="D136" t="str">
            <v>קווים</v>
          </cell>
          <cell r="E136" t="str">
            <v>קווים תחבורה ציבורית בע"מ</v>
          </cell>
          <cell r="F136" t="str">
            <v>קווים</v>
          </cell>
          <cell r="G136">
            <v>2017</v>
          </cell>
          <cell r="H136" t="str">
            <v>מרצדס בנץ</v>
          </cell>
          <cell r="I136" t="str">
            <v>CDI-516</v>
          </cell>
          <cell r="J136" t="e">
            <v>#N/A</v>
          </cell>
          <cell r="K136" t="str">
            <v>מיניבוס</v>
          </cell>
          <cell r="L136" t="str">
            <v>עירוני</v>
          </cell>
          <cell r="M136" t="str">
            <v>נגיש</v>
          </cell>
          <cell r="N136" t="str">
            <v>קווים</v>
          </cell>
          <cell r="O136" t="str">
            <v>חדרה</v>
          </cell>
          <cell r="P136" t="str">
            <v/>
          </cell>
          <cell r="Q136" t="str">
            <v/>
          </cell>
          <cell r="R136" t="str">
            <v>חדרה נתניה</v>
          </cell>
        </row>
        <row r="137">
          <cell r="B137">
            <v>1797589</v>
          </cell>
          <cell r="C137">
            <v>17975</v>
          </cell>
          <cell r="D137" t="str">
            <v>קווים</v>
          </cell>
          <cell r="E137" t="str">
            <v>קווים תחבורה ציבורית בע"מ</v>
          </cell>
          <cell r="F137" t="str">
            <v>קווים</v>
          </cell>
          <cell r="G137">
            <v>2017</v>
          </cell>
          <cell r="H137" t="str">
            <v>מרצדס בנץ</v>
          </cell>
          <cell r="I137" t="str">
            <v>CDI-516</v>
          </cell>
          <cell r="J137" t="e">
            <v>#N/A</v>
          </cell>
          <cell r="K137" t="str">
            <v>מיניבוס</v>
          </cell>
          <cell r="L137" t="str">
            <v>עירוני</v>
          </cell>
          <cell r="M137" t="str">
            <v>נגיש</v>
          </cell>
          <cell r="N137" t="str">
            <v>קווים</v>
          </cell>
          <cell r="O137" t="str">
            <v>חדרה</v>
          </cell>
          <cell r="P137" t="str">
            <v/>
          </cell>
          <cell r="Q137" t="str">
            <v/>
          </cell>
          <cell r="R137" t="str">
            <v>חדרה נתניה</v>
          </cell>
        </row>
        <row r="138">
          <cell r="B138">
            <v>1797689</v>
          </cell>
          <cell r="C138">
            <v>17976</v>
          </cell>
          <cell r="D138" t="str">
            <v>קווים</v>
          </cell>
          <cell r="E138" t="str">
            <v>קווים תחבורה ציבורית בע"מ</v>
          </cell>
          <cell r="F138" t="str">
            <v>קווים</v>
          </cell>
          <cell r="G138">
            <v>2017</v>
          </cell>
          <cell r="H138" t="str">
            <v>מרצדס בנץ</v>
          </cell>
          <cell r="I138" t="str">
            <v>CDI-516</v>
          </cell>
          <cell r="J138" t="e">
            <v>#N/A</v>
          </cell>
          <cell r="K138" t="str">
            <v>מיניבוס</v>
          </cell>
          <cell r="L138" t="str">
            <v>עירוני</v>
          </cell>
          <cell r="M138" t="str">
            <v>נגיש</v>
          </cell>
          <cell r="N138" t="str">
            <v>קווים</v>
          </cell>
          <cell r="O138" t="str">
            <v>חדרה</v>
          </cell>
          <cell r="P138" t="str">
            <v/>
          </cell>
          <cell r="Q138" t="str">
            <v/>
          </cell>
          <cell r="R138" t="str">
            <v>חדרה נתניה</v>
          </cell>
        </row>
        <row r="139">
          <cell r="B139">
            <v>1797789</v>
          </cell>
          <cell r="C139">
            <v>17977</v>
          </cell>
          <cell r="D139" t="str">
            <v>קווים</v>
          </cell>
          <cell r="E139" t="str">
            <v>קווים תחבורה ציבורית בע"מ</v>
          </cell>
          <cell r="F139" t="str">
            <v>קווים</v>
          </cell>
          <cell r="G139">
            <v>2017</v>
          </cell>
          <cell r="H139" t="str">
            <v>מרצדס בנץ</v>
          </cell>
          <cell r="I139" t="str">
            <v>CDI-516</v>
          </cell>
          <cell r="J139" t="e">
            <v>#N/A</v>
          </cell>
          <cell r="K139" t="str">
            <v>מיניבוס</v>
          </cell>
          <cell r="L139" t="str">
            <v>עירוני</v>
          </cell>
          <cell r="M139" t="str">
            <v>נגיש</v>
          </cell>
          <cell r="N139" t="str">
            <v>קווים</v>
          </cell>
          <cell r="O139" t="str">
            <v>חדרה</v>
          </cell>
          <cell r="P139" t="str">
            <v/>
          </cell>
          <cell r="Q139" t="str">
            <v/>
          </cell>
          <cell r="R139" t="str">
            <v>חדרה נתניה</v>
          </cell>
        </row>
        <row r="140">
          <cell r="B140">
            <v>1797889</v>
          </cell>
          <cell r="C140">
            <v>17978</v>
          </cell>
          <cell r="D140" t="str">
            <v>קווים</v>
          </cell>
          <cell r="E140" t="str">
            <v>קווים תחבורה ציבורית בע"מ</v>
          </cell>
          <cell r="F140" t="str">
            <v>קווים</v>
          </cell>
          <cell r="G140">
            <v>2017</v>
          </cell>
          <cell r="H140" t="str">
            <v>מרצדס בנץ</v>
          </cell>
          <cell r="I140" t="str">
            <v>CDI-516</v>
          </cell>
          <cell r="J140" t="e">
            <v>#N/A</v>
          </cell>
          <cell r="K140" t="str">
            <v>מיניבוס</v>
          </cell>
          <cell r="L140" t="str">
            <v>עירוני</v>
          </cell>
          <cell r="M140" t="str">
            <v>נגיש</v>
          </cell>
          <cell r="N140" t="str">
            <v>קווים</v>
          </cell>
          <cell r="O140" t="str">
            <v>חדרה</v>
          </cell>
          <cell r="P140" t="str">
            <v/>
          </cell>
          <cell r="Q140" t="str">
            <v/>
          </cell>
          <cell r="R140" t="str">
            <v>חדרה נתניה</v>
          </cell>
        </row>
        <row r="141">
          <cell r="B141">
            <v>1797389</v>
          </cell>
          <cell r="C141">
            <v>17973</v>
          </cell>
          <cell r="D141" t="str">
            <v>קווים</v>
          </cell>
          <cell r="E141" t="str">
            <v>קווים תחבורה ציבורית בע"מ</v>
          </cell>
          <cell r="F141" t="str">
            <v>קווים</v>
          </cell>
          <cell r="G141">
            <v>2017</v>
          </cell>
          <cell r="H141" t="str">
            <v>מרצדס בנץ</v>
          </cell>
          <cell r="I141" t="str">
            <v>CDI-516</v>
          </cell>
          <cell r="J141" t="e">
            <v>#N/A</v>
          </cell>
          <cell r="K141" t="str">
            <v>מיניבוס</v>
          </cell>
          <cell r="L141" t="str">
            <v>עירוני</v>
          </cell>
          <cell r="M141" t="str">
            <v>נגיש</v>
          </cell>
          <cell r="N141" t="str">
            <v>קווים</v>
          </cell>
          <cell r="O141" t="str">
            <v>חדרה</v>
          </cell>
          <cell r="P141" t="str">
            <v/>
          </cell>
          <cell r="Q141" t="str">
            <v/>
          </cell>
          <cell r="R141" t="str">
            <v>חדרה נתניה</v>
          </cell>
        </row>
        <row r="142">
          <cell r="B142">
            <v>90155801</v>
          </cell>
          <cell r="C142">
            <v>90155801</v>
          </cell>
          <cell r="D142" t="str">
            <v>קווים</v>
          </cell>
          <cell r="E142" t="str">
            <v>קווים תחבורה ציבורית בע"מ</v>
          </cell>
          <cell r="F142" t="str">
            <v>קווים</v>
          </cell>
          <cell r="G142">
            <v>2017</v>
          </cell>
          <cell r="H142" t="str">
            <v>BYD</v>
          </cell>
          <cell r="I142" t="str">
            <v>K9U</v>
          </cell>
          <cell r="J142" t="e">
            <v>#N/A</v>
          </cell>
          <cell r="K142" t="str">
            <v>אוטובוס</v>
          </cell>
          <cell r="L142" t="str">
            <v>עירוני</v>
          </cell>
          <cell r="M142" t="str">
            <v>חשמלי</v>
          </cell>
          <cell r="N142" t="str">
            <v>קווים</v>
          </cell>
          <cell r="O142" t="str">
            <v>מודיעין</v>
          </cell>
          <cell r="P142" t="str">
            <v/>
          </cell>
          <cell r="Q142" t="str">
            <v/>
          </cell>
          <cell r="R142" t="str">
            <v>חשמונאים</v>
          </cell>
        </row>
        <row r="143">
          <cell r="B143">
            <v>90156401</v>
          </cell>
          <cell r="C143">
            <v>90156401</v>
          </cell>
          <cell r="D143" t="str">
            <v>קווים</v>
          </cell>
          <cell r="E143" t="str">
            <v>קווים תחבורה ציבורית בע"מ</v>
          </cell>
          <cell r="F143" t="str">
            <v>קווים</v>
          </cell>
          <cell r="G143">
            <v>2017</v>
          </cell>
          <cell r="H143" t="str">
            <v>BYD</v>
          </cell>
          <cell r="I143" t="str">
            <v>K9U</v>
          </cell>
          <cell r="J143" t="e">
            <v>#N/A</v>
          </cell>
          <cell r="K143" t="str">
            <v>אוטובוס</v>
          </cell>
          <cell r="L143" t="str">
            <v>עירוני</v>
          </cell>
          <cell r="M143" t="str">
            <v>חשמלי</v>
          </cell>
          <cell r="N143" t="str">
            <v>קווים</v>
          </cell>
          <cell r="O143" t="str">
            <v>מודיעין</v>
          </cell>
          <cell r="P143" t="str">
            <v/>
          </cell>
          <cell r="Q143" t="str">
            <v/>
          </cell>
          <cell r="R143" t="str">
            <v>חשמונאים</v>
          </cell>
        </row>
        <row r="144">
          <cell r="B144">
            <v>90156001</v>
          </cell>
          <cell r="C144">
            <v>90156001</v>
          </cell>
          <cell r="D144" t="str">
            <v>קווים</v>
          </cell>
          <cell r="E144" t="str">
            <v>קווים תחבורה ציבורית בע"מ</v>
          </cell>
          <cell r="F144" t="str">
            <v>קווים</v>
          </cell>
          <cell r="G144">
            <v>2017</v>
          </cell>
          <cell r="H144" t="str">
            <v>BYD</v>
          </cell>
          <cell r="I144" t="str">
            <v>K9U</v>
          </cell>
          <cell r="J144" t="e">
            <v>#N/A</v>
          </cell>
          <cell r="K144" t="str">
            <v>אוטובוס</v>
          </cell>
          <cell r="L144" t="str">
            <v>עירוני</v>
          </cell>
          <cell r="M144" t="str">
            <v>חשמלי</v>
          </cell>
          <cell r="N144" t="str">
            <v>קווים</v>
          </cell>
          <cell r="O144" t="str">
            <v>מודיעין</v>
          </cell>
          <cell r="P144" t="str">
            <v/>
          </cell>
          <cell r="Q144" t="str">
            <v/>
          </cell>
          <cell r="R144" t="str">
            <v>חשמונאים</v>
          </cell>
        </row>
        <row r="145">
          <cell r="B145">
            <v>90156101</v>
          </cell>
          <cell r="C145">
            <v>90156101</v>
          </cell>
          <cell r="D145" t="str">
            <v>קווים</v>
          </cell>
          <cell r="E145" t="str">
            <v>קווים תחבורה ציבורית בע"מ</v>
          </cell>
          <cell r="F145" t="str">
            <v>קווים</v>
          </cell>
          <cell r="G145">
            <v>2017</v>
          </cell>
          <cell r="H145" t="str">
            <v>BYD</v>
          </cell>
          <cell r="I145" t="str">
            <v>K9U</v>
          </cell>
          <cell r="J145" t="e">
            <v>#N/A</v>
          </cell>
          <cell r="K145" t="str">
            <v>אוטובוס</v>
          </cell>
          <cell r="L145" t="str">
            <v>עירוני</v>
          </cell>
          <cell r="M145" t="str">
            <v>חשמלי</v>
          </cell>
          <cell r="N145" t="str">
            <v>קווים</v>
          </cell>
          <cell r="O145" t="str">
            <v>מודיעין</v>
          </cell>
          <cell r="P145" t="str">
            <v/>
          </cell>
          <cell r="Q145" t="str">
            <v/>
          </cell>
          <cell r="R145" t="str">
            <v>חשמונאים</v>
          </cell>
        </row>
        <row r="146">
          <cell r="B146">
            <v>90156301</v>
          </cell>
          <cell r="C146">
            <v>90156301</v>
          </cell>
          <cell r="D146" t="str">
            <v>קווים</v>
          </cell>
          <cell r="E146" t="str">
            <v>קווים תחבורה ציבורית בע"מ</v>
          </cell>
          <cell r="F146" t="str">
            <v>קווים</v>
          </cell>
          <cell r="G146">
            <v>2017</v>
          </cell>
          <cell r="H146" t="str">
            <v>BYD</v>
          </cell>
          <cell r="I146" t="str">
            <v>K9U</v>
          </cell>
          <cell r="J146" t="e">
            <v>#N/A</v>
          </cell>
          <cell r="K146" t="str">
            <v>אוטובוס</v>
          </cell>
          <cell r="L146" t="str">
            <v>עירוני</v>
          </cell>
          <cell r="M146" t="str">
            <v>חשמלי</v>
          </cell>
          <cell r="N146" t="str">
            <v>קווים</v>
          </cell>
          <cell r="O146" t="str">
            <v>מודיעין</v>
          </cell>
          <cell r="P146" t="str">
            <v/>
          </cell>
          <cell r="Q146" t="str">
            <v/>
          </cell>
          <cell r="R146" t="str">
            <v>חשמונאים</v>
          </cell>
        </row>
        <row r="147">
          <cell r="B147">
            <v>1297663</v>
          </cell>
          <cell r="C147">
            <v>12976</v>
          </cell>
          <cell r="D147" t="str">
            <v>קווים</v>
          </cell>
          <cell r="E147" t="str">
            <v>קווים תחבורה ציבורית בע"מ</v>
          </cell>
          <cell r="F147" t="str">
            <v>קווים</v>
          </cell>
          <cell r="G147">
            <v>2007</v>
          </cell>
          <cell r="H147" t="str">
            <v>וולוו</v>
          </cell>
          <cell r="I147" t="str">
            <v>B7L</v>
          </cell>
          <cell r="J147">
            <v>36</v>
          </cell>
          <cell r="K147" t="str">
            <v>אוטובוס</v>
          </cell>
          <cell r="L147" t="str">
            <v>עירוני</v>
          </cell>
          <cell r="M147" t="str">
            <v>נגיש</v>
          </cell>
          <cell r="N147" t="str">
            <v>קווים</v>
          </cell>
          <cell r="O147" t="str">
            <v>מנהלה</v>
          </cell>
          <cell r="P147" t="str">
            <v/>
          </cell>
          <cell r="Q147" t="str">
            <v/>
          </cell>
          <cell r="R147" t="str">
            <v>מנהלה</v>
          </cell>
        </row>
        <row r="148">
          <cell r="B148">
            <v>6994970</v>
          </cell>
          <cell r="C148">
            <v>69949</v>
          </cell>
          <cell r="D148" t="str">
            <v>קווים</v>
          </cell>
          <cell r="E148" t="str">
            <v>קווים תחבורה ציבורית בע"מ</v>
          </cell>
          <cell r="F148" t="str">
            <v>קווים</v>
          </cell>
          <cell r="G148">
            <v>2011</v>
          </cell>
          <cell r="H148" t="str">
            <v>וולוו</v>
          </cell>
          <cell r="I148" t="str">
            <v>B12BLE</v>
          </cell>
          <cell r="J148">
            <v>36</v>
          </cell>
          <cell r="K148" t="str">
            <v>אוטובוס</v>
          </cell>
          <cell r="L148" t="str">
            <v>עירוני</v>
          </cell>
          <cell r="M148" t="str">
            <v>נגיש</v>
          </cell>
          <cell r="N148" t="str">
            <v>קווים</v>
          </cell>
          <cell r="O148" t="str">
            <v>רמלה לוד</v>
          </cell>
          <cell r="P148" t="str">
            <v/>
          </cell>
          <cell r="Q148" t="str">
            <v/>
          </cell>
          <cell r="R148" t="str">
            <v>חשמונאים</v>
          </cell>
        </row>
        <row r="149">
          <cell r="B149">
            <v>6994770</v>
          </cell>
          <cell r="C149">
            <v>69947</v>
          </cell>
          <cell r="D149" t="str">
            <v>קווים</v>
          </cell>
          <cell r="E149" t="str">
            <v>קווים תחבורה ציבורית בע"מ</v>
          </cell>
          <cell r="F149" t="str">
            <v>קווים</v>
          </cell>
          <cell r="G149">
            <v>2011</v>
          </cell>
          <cell r="H149" t="str">
            <v>וולוו</v>
          </cell>
          <cell r="I149" t="str">
            <v>B12BLE</v>
          </cell>
          <cell r="J149">
            <v>36</v>
          </cell>
          <cell r="K149" t="str">
            <v>אוטובוס</v>
          </cell>
          <cell r="L149" t="str">
            <v>עירוני</v>
          </cell>
          <cell r="M149" t="str">
            <v>נגיש</v>
          </cell>
          <cell r="N149" t="str">
            <v>קווים</v>
          </cell>
          <cell r="O149" t="str">
            <v>מודיעין עילית</v>
          </cell>
          <cell r="P149" t="str">
            <v/>
          </cell>
          <cell r="Q149" t="str">
            <v/>
          </cell>
          <cell r="R149" t="str">
            <v>חשמונאים</v>
          </cell>
        </row>
        <row r="150">
          <cell r="B150">
            <v>6994570</v>
          </cell>
          <cell r="C150">
            <v>69945</v>
          </cell>
          <cell r="D150" t="str">
            <v>קווים</v>
          </cell>
          <cell r="E150" t="str">
            <v>קווים תחבורה ציבורית בע"מ</v>
          </cell>
          <cell r="F150" t="str">
            <v>קווים</v>
          </cell>
          <cell r="G150">
            <v>2011</v>
          </cell>
          <cell r="H150" t="str">
            <v>וולוו</v>
          </cell>
          <cell r="I150" t="str">
            <v>B12BLE</v>
          </cell>
          <cell r="J150">
            <v>36</v>
          </cell>
          <cell r="K150" t="str">
            <v>אוטובוס</v>
          </cell>
          <cell r="L150" t="str">
            <v>עירוני</v>
          </cell>
          <cell r="M150" t="str">
            <v>נגיש</v>
          </cell>
          <cell r="N150" t="str">
            <v>קווים</v>
          </cell>
          <cell r="O150" t="str">
            <v>מודיעין</v>
          </cell>
          <cell r="P150" t="str">
            <v/>
          </cell>
          <cell r="Q150" t="str">
            <v/>
          </cell>
          <cell r="R150" t="str">
            <v>חשמונאים</v>
          </cell>
        </row>
        <row r="151">
          <cell r="B151">
            <v>7238470</v>
          </cell>
          <cell r="C151">
            <v>72384</v>
          </cell>
          <cell r="D151" t="str">
            <v>קווים</v>
          </cell>
          <cell r="E151" t="str">
            <v>קווים תחבורה ציבורית בע"מ</v>
          </cell>
          <cell r="F151" t="str">
            <v>קווים</v>
          </cell>
          <cell r="G151">
            <v>2011</v>
          </cell>
          <cell r="H151" t="str">
            <v>וולוו</v>
          </cell>
          <cell r="I151" t="str">
            <v>B7RLE</v>
          </cell>
          <cell r="J151">
            <v>34</v>
          </cell>
          <cell r="K151" t="str">
            <v>אוטובוס</v>
          </cell>
          <cell r="L151" t="str">
            <v>עירוני</v>
          </cell>
          <cell r="M151" t="str">
            <v>נגיש</v>
          </cell>
          <cell r="N151" t="str">
            <v>קווים</v>
          </cell>
          <cell r="O151" t="str">
            <v>אונו</v>
          </cell>
          <cell r="P151" t="str">
            <v/>
          </cell>
          <cell r="Q151" t="str">
            <v/>
          </cell>
          <cell r="R151" t="str">
            <v>אונו אלעד</v>
          </cell>
        </row>
        <row r="152">
          <cell r="B152">
            <v>7238670</v>
          </cell>
          <cell r="C152">
            <v>72386</v>
          </cell>
          <cell r="D152" t="str">
            <v>קווים</v>
          </cell>
          <cell r="E152" t="str">
            <v>קווים תחבורה ציבורית בע"מ</v>
          </cell>
          <cell r="F152" t="str">
            <v>קווים</v>
          </cell>
          <cell r="G152">
            <v>2011</v>
          </cell>
          <cell r="H152" t="str">
            <v>וולוו</v>
          </cell>
          <cell r="I152" t="str">
            <v>B12BLE</v>
          </cell>
          <cell r="J152">
            <v>36</v>
          </cell>
          <cell r="K152" t="str">
            <v>אוטובוס</v>
          </cell>
          <cell r="L152" t="str">
            <v>עירוני</v>
          </cell>
          <cell r="M152" t="str">
            <v>נגיש</v>
          </cell>
          <cell r="N152" t="str">
            <v>קווים</v>
          </cell>
          <cell r="O152" t="str">
            <v>אונו</v>
          </cell>
          <cell r="P152" t="str">
            <v/>
          </cell>
          <cell r="Q152" t="str">
            <v/>
          </cell>
          <cell r="R152" t="str">
            <v>אונו אלעד</v>
          </cell>
        </row>
        <row r="153">
          <cell r="B153">
            <v>7238870</v>
          </cell>
          <cell r="C153">
            <v>72388</v>
          </cell>
          <cell r="D153" t="str">
            <v>קווים</v>
          </cell>
          <cell r="E153" t="str">
            <v>קווים תחבורה ציבורית בע"מ</v>
          </cell>
          <cell r="F153" t="str">
            <v>קווים</v>
          </cell>
          <cell r="G153">
            <v>2011</v>
          </cell>
          <cell r="H153" t="str">
            <v>וולוו</v>
          </cell>
          <cell r="I153" t="str">
            <v>B12BLE</v>
          </cell>
          <cell r="J153">
            <v>36</v>
          </cell>
          <cell r="K153" t="str">
            <v>אוטובוס</v>
          </cell>
          <cell r="L153" t="str">
            <v>עירוני</v>
          </cell>
          <cell r="M153" t="str">
            <v>נגיש</v>
          </cell>
          <cell r="N153" t="str">
            <v>קווים</v>
          </cell>
          <cell r="O153" t="str">
            <v>אונו</v>
          </cell>
          <cell r="P153" t="str">
            <v/>
          </cell>
          <cell r="Q153" t="str">
            <v/>
          </cell>
          <cell r="R153" t="str">
            <v>אונו אלעד</v>
          </cell>
        </row>
        <row r="154">
          <cell r="B154">
            <v>7238970</v>
          </cell>
          <cell r="C154">
            <v>72389</v>
          </cell>
          <cell r="D154" t="str">
            <v>קווים</v>
          </cell>
          <cell r="E154" t="str">
            <v>קווים תחבורה ציבורית בע"מ</v>
          </cell>
          <cell r="F154" t="str">
            <v>קווים</v>
          </cell>
          <cell r="G154">
            <v>2011</v>
          </cell>
          <cell r="H154" t="str">
            <v>וולוו</v>
          </cell>
          <cell r="I154" t="str">
            <v>B12BLE</v>
          </cell>
          <cell r="J154">
            <v>36</v>
          </cell>
          <cell r="K154" t="str">
            <v>אוטובוס</v>
          </cell>
          <cell r="L154" t="str">
            <v>עירוני</v>
          </cell>
          <cell r="M154" t="str">
            <v>נגיש</v>
          </cell>
          <cell r="N154" t="str">
            <v>קווים</v>
          </cell>
          <cell r="O154" t="str">
            <v>אונו</v>
          </cell>
          <cell r="P154" t="str">
            <v/>
          </cell>
          <cell r="Q154" t="str">
            <v/>
          </cell>
          <cell r="R154" t="str">
            <v>אונו אלעד</v>
          </cell>
        </row>
        <row r="155">
          <cell r="B155">
            <v>7262470</v>
          </cell>
          <cell r="C155">
            <v>72624</v>
          </cell>
          <cell r="D155" t="str">
            <v>קווים</v>
          </cell>
          <cell r="E155" t="str">
            <v>קווים תחבורה ציבורית בע"מ</v>
          </cell>
          <cell r="F155" t="str">
            <v>קווים</v>
          </cell>
          <cell r="G155">
            <v>2011</v>
          </cell>
          <cell r="H155" t="str">
            <v>וולוו</v>
          </cell>
          <cell r="I155" t="str">
            <v>B12BLE</v>
          </cell>
          <cell r="J155">
            <v>36</v>
          </cell>
          <cell r="K155" t="str">
            <v>אוטובוס</v>
          </cell>
          <cell r="L155" t="str">
            <v>עירוני</v>
          </cell>
          <cell r="M155" t="str">
            <v>נגיש</v>
          </cell>
          <cell r="N155" t="str">
            <v>קווים</v>
          </cell>
          <cell r="O155" t="str">
            <v>רמלה לוד</v>
          </cell>
          <cell r="P155" t="str">
            <v/>
          </cell>
          <cell r="Q155" t="str">
            <v/>
          </cell>
          <cell r="R155" t="str">
            <v>חשמונאים</v>
          </cell>
        </row>
        <row r="156">
          <cell r="B156">
            <v>7263070</v>
          </cell>
          <cell r="C156">
            <v>72630</v>
          </cell>
          <cell r="D156" t="str">
            <v>קווים</v>
          </cell>
          <cell r="E156" t="str">
            <v>קווים תחבורה ציבורית בע"מ</v>
          </cell>
          <cell r="F156" t="str">
            <v>קווים</v>
          </cell>
          <cell r="G156">
            <v>2011</v>
          </cell>
          <cell r="H156" t="str">
            <v>וולוו</v>
          </cell>
          <cell r="I156" t="str">
            <v>B7RLE</v>
          </cell>
          <cell r="J156">
            <v>34</v>
          </cell>
          <cell r="K156" t="str">
            <v>אוטובוס</v>
          </cell>
          <cell r="L156" t="str">
            <v>עירוני</v>
          </cell>
          <cell r="M156" t="str">
            <v>נגיש</v>
          </cell>
          <cell r="N156" t="str">
            <v>קווים</v>
          </cell>
          <cell r="O156" t="str">
            <v>אונו</v>
          </cell>
          <cell r="P156" t="str">
            <v/>
          </cell>
          <cell r="Q156" t="str">
            <v/>
          </cell>
          <cell r="R156" t="str">
            <v>אונו אלעד</v>
          </cell>
        </row>
        <row r="157">
          <cell r="B157">
            <v>7264570</v>
          </cell>
          <cell r="C157">
            <v>72645</v>
          </cell>
          <cell r="D157" t="str">
            <v>קווים</v>
          </cell>
          <cell r="E157" t="str">
            <v>קווים תחבורה ציבורית בע"מ</v>
          </cell>
          <cell r="F157" t="str">
            <v>קווים</v>
          </cell>
          <cell r="G157">
            <v>2011</v>
          </cell>
          <cell r="H157" t="str">
            <v>וולוו</v>
          </cell>
          <cell r="I157" t="str">
            <v>B7RLE</v>
          </cell>
          <cell r="J157">
            <v>34</v>
          </cell>
          <cell r="K157" t="str">
            <v>אוטובוס</v>
          </cell>
          <cell r="L157" t="str">
            <v>עירוני</v>
          </cell>
          <cell r="M157" t="str">
            <v>נגיש</v>
          </cell>
          <cell r="N157" t="str">
            <v>קווים</v>
          </cell>
          <cell r="O157" t="str">
            <v>אלעד</v>
          </cell>
          <cell r="P157" t="str">
            <v/>
          </cell>
          <cell r="Q157" t="str">
            <v/>
          </cell>
          <cell r="R157" t="str">
            <v>אונו אלעד</v>
          </cell>
        </row>
        <row r="158">
          <cell r="B158">
            <v>23838101</v>
          </cell>
          <cell r="C158">
            <v>23838101</v>
          </cell>
          <cell r="D158" t="str">
            <v>קווים</v>
          </cell>
          <cell r="E158" t="str">
            <v>קווים תחבורה ציבורית בע"מ</v>
          </cell>
          <cell r="F158" t="str">
            <v>קווים</v>
          </cell>
          <cell r="G158">
            <v>2017</v>
          </cell>
          <cell r="H158" t="str">
            <v>ז'ונגטונג</v>
          </cell>
          <cell r="I158" t="str">
            <v>LCK 6120G</v>
          </cell>
          <cell r="J158" t="e">
            <v>#N/A</v>
          </cell>
          <cell r="K158" t="str">
            <v>אוטובוס</v>
          </cell>
          <cell r="L158" t="str">
            <v>עירוני</v>
          </cell>
          <cell r="M158" t="str">
            <v/>
          </cell>
          <cell r="N158" t="str">
            <v>קווים</v>
          </cell>
          <cell r="O158" t="str">
            <v>רמלה לוד</v>
          </cell>
          <cell r="P158" t="str">
            <v/>
          </cell>
          <cell r="Q158" t="str">
            <v/>
          </cell>
          <cell r="R158" t="str">
            <v>חשמונאים</v>
          </cell>
        </row>
        <row r="159">
          <cell r="B159">
            <v>23838201</v>
          </cell>
          <cell r="C159">
            <v>23838201</v>
          </cell>
          <cell r="D159" t="str">
            <v>קווים</v>
          </cell>
          <cell r="E159" t="str">
            <v>קווים תחבורה ציבורית בע"מ</v>
          </cell>
          <cell r="F159" t="str">
            <v>קווים</v>
          </cell>
          <cell r="G159">
            <v>2017</v>
          </cell>
          <cell r="H159" t="str">
            <v>ז'ונגטונג</v>
          </cell>
          <cell r="I159" t="str">
            <v>LCK 6120G</v>
          </cell>
          <cell r="J159" t="e">
            <v>#N/A</v>
          </cell>
          <cell r="K159" t="str">
            <v>אוטובוס</v>
          </cell>
          <cell r="L159" t="str">
            <v>עירוני</v>
          </cell>
          <cell r="M159" t="str">
            <v/>
          </cell>
          <cell r="N159" t="str">
            <v>קווים</v>
          </cell>
          <cell r="O159" t="str">
            <v>רמלה לוד</v>
          </cell>
          <cell r="P159" t="str">
            <v/>
          </cell>
          <cell r="Q159" t="str">
            <v/>
          </cell>
          <cell r="R159" t="str">
            <v>חשמונאים</v>
          </cell>
        </row>
        <row r="160">
          <cell r="B160">
            <v>3190678</v>
          </cell>
          <cell r="C160">
            <v>31906</v>
          </cell>
          <cell r="D160" t="str">
            <v>קווים</v>
          </cell>
          <cell r="E160" t="str">
            <v>קווים תחבורה ציבורית בע"מ</v>
          </cell>
          <cell r="F160" t="str">
            <v>קווים</v>
          </cell>
          <cell r="G160">
            <v>2011</v>
          </cell>
          <cell r="H160" t="str">
            <v>וולוו</v>
          </cell>
          <cell r="I160" t="str">
            <v>B12BLE</v>
          </cell>
          <cell r="J160">
            <v>36</v>
          </cell>
          <cell r="K160" t="str">
            <v>אוטובוס</v>
          </cell>
          <cell r="L160" t="str">
            <v>עירוני</v>
          </cell>
          <cell r="M160" t="str">
            <v>ממוגן אבן</v>
          </cell>
          <cell r="N160" t="str">
            <v>קווים</v>
          </cell>
          <cell r="O160" t="str">
            <v>מודיעין עילית</v>
          </cell>
          <cell r="P160" t="str">
            <v/>
          </cell>
          <cell r="Q160" t="str">
            <v/>
          </cell>
          <cell r="R160" t="str">
            <v>חשמונאים</v>
          </cell>
        </row>
        <row r="161">
          <cell r="B161">
            <v>3190778</v>
          </cell>
          <cell r="C161">
            <v>31907</v>
          </cell>
          <cell r="D161" t="str">
            <v>קווים</v>
          </cell>
          <cell r="E161" t="str">
            <v>קווים תחבורה ציבורית בע"מ</v>
          </cell>
          <cell r="F161" t="str">
            <v>קווים</v>
          </cell>
          <cell r="G161">
            <v>2011</v>
          </cell>
          <cell r="H161" t="str">
            <v>וולוו</v>
          </cell>
          <cell r="I161" t="str">
            <v>B12BLE</v>
          </cell>
          <cell r="J161">
            <v>36</v>
          </cell>
          <cell r="K161" t="str">
            <v>אוטובוס</v>
          </cell>
          <cell r="L161" t="str">
            <v>עירוני</v>
          </cell>
          <cell r="M161" t="str">
            <v>ממוגן אבן</v>
          </cell>
          <cell r="N161" t="str">
            <v>קווים</v>
          </cell>
          <cell r="O161" t="str">
            <v>מודיעין עילית</v>
          </cell>
          <cell r="P161" t="str">
            <v/>
          </cell>
          <cell r="Q161" t="str">
            <v/>
          </cell>
          <cell r="R161" t="str">
            <v>חשמונאים</v>
          </cell>
        </row>
        <row r="162">
          <cell r="B162">
            <v>3677178</v>
          </cell>
          <cell r="C162">
            <v>36771</v>
          </cell>
          <cell r="D162" t="str">
            <v>קווים</v>
          </cell>
          <cell r="E162" t="str">
            <v>קווים תחבורה ציבורית בע"מ</v>
          </cell>
          <cell r="F162" t="str">
            <v>קווים</v>
          </cell>
          <cell r="G162">
            <v>2012</v>
          </cell>
          <cell r="H162" t="str">
            <v>וולוו</v>
          </cell>
          <cell r="I162" t="str">
            <v>B12BLE</v>
          </cell>
          <cell r="J162">
            <v>36</v>
          </cell>
          <cell r="K162" t="str">
            <v>אוטובוס</v>
          </cell>
          <cell r="L162" t="str">
            <v>עירוני</v>
          </cell>
          <cell r="M162" t="str">
            <v>ממוגן אבן</v>
          </cell>
          <cell r="N162" t="str">
            <v>קווים</v>
          </cell>
          <cell r="O162" t="str">
            <v>מודיעין עילית</v>
          </cell>
          <cell r="P162" t="str">
            <v/>
          </cell>
          <cell r="Q162" t="str">
            <v/>
          </cell>
          <cell r="R162" t="str">
            <v>חשמונאים</v>
          </cell>
        </row>
        <row r="163">
          <cell r="B163">
            <v>3676978</v>
          </cell>
          <cell r="C163">
            <v>36769</v>
          </cell>
          <cell r="D163" t="str">
            <v>קווים</v>
          </cell>
          <cell r="E163" t="str">
            <v>קווים תחבורה ציבורית בע"מ</v>
          </cell>
          <cell r="F163" t="str">
            <v>קווים</v>
          </cell>
          <cell r="G163">
            <v>2012</v>
          </cell>
          <cell r="H163" t="str">
            <v>וולוו</v>
          </cell>
          <cell r="I163" t="str">
            <v>B12BLE</v>
          </cell>
          <cell r="J163">
            <v>36</v>
          </cell>
          <cell r="K163" t="str">
            <v>אוטובוס</v>
          </cell>
          <cell r="L163" t="str">
            <v>עירוני</v>
          </cell>
          <cell r="M163" t="str">
            <v>ממוגן אבן</v>
          </cell>
          <cell r="N163" t="str">
            <v>קווים</v>
          </cell>
          <cell r="O163" t="str">
            <v>מודיעין עילית</v>
          </cell>
          <cell r="P163" t="str">
            <v/>
          </cell>
          <cell r="Q163" t="str">
            <v/>
          </cell>
          <cell r="R163" t="str">
            <v>חשמונאים</v>
          </cell>
        </row>
        <row r="164">
          <cell r="B164">
            <v>3677378</v>
          </cell>
          <cell r="C164">
            <v>36773</v>
          </cell>
          <cell r="D164" t="str">
            <v>קווים</v>
          </cell>
          <cell r="E164" t="str">
            <v>קווים תחבורה ציבורית בע"מ</v>
          </cell>
          <cell r="F164" t="str">
            <v>קווים</v>
          </cell>
          <cell r="G164">
            <v>2012</v>
          </cell>
          <cell r="H164" t="str">
            <v>וולוו</v>
          </cell>
          <cell r="I164" t="str">
            <v>B11R</v>
          </cell>
          <cell r="J164">
            <v>51</v>
          </cell>
          <cell r="K164" t="str">
            <v>אוטובוס</v>
          </cell>
          <cell r="L164" t="str">
            <v>בינעירוני</v>
          </cell>
          <cell r="M164" t="str">
            <v>ממוגן אבן</v>
          </cell>
          <cell r="N164" t="str">
            <v>קווים</v>
          </cell>
          <cell r="O164" t="str">
            <v>עילית</v>
          </cell>
          <cell r="P164" t="str">
            <v/>
          </cell>
          <cell r="Q164" t="str">
            <v/>
          </cell>
          <cell r="R164" t="str">
            <v>עילית</v>
          </cell>
        </row>
        <row r="165">
          <cell r="B165">
            <v>3677278</v>
          </cell>
          <cell r="C165">
            <v>36772</v>
          </cell>
          <cell r="D165" t="str">
            <v>קווים</v>
          </cell>
          <cell r="E165" t="str">
            <v>קווים תחבורה ציבורית בע"מ</v>
          </cell>
          <cell r="F165" t="str">
            <v>קווים</v>
          </cell>
          <cell r="G165">
            <v>2012</v>
          </cell>
          <cell r="H165" t="str">
            <v>וולוו</v>
          </cell>
          <cell r="I165" t="str">
            <v>B11R</v>
          </cell>
          <cell r="J165">
            <v>51</v>
          </cell>
          <cell r="K165" t="str">
            <v>אוטובוס</v>
          </cell>
          <cell r="L165" t="str">
            <v>בינעירוני</v>
          </cell>
          <cell r="M165" t="str">
            <v>ממוגן אבן</v>
          </cell>
          <cell r="N165" t="str">
            <v>קווים</v>
          </cell>
          <cell r="O165" t="str">
            <v>חדרה</v>
          </cell>
          <cell r="P165" t="str">
            <v/>
          </cell>
          <cell r="Q165" t="str">
            <v/>
          </cell>
          <cell r="R165" t="str">
            <v>חדרה נתניה</v>
          </cell>
        </row>
        <row r="166">
          <cell r="B166">
            <v>3691378</v>
          </cell>
          <cell r="C166">
            <v>36913</v>
          </cell>
          <cell r="D166" t="str">
            <v>קווים</v>
          </cell>
          <cell r="E166" t="str">
            <v>קווים תחבורה ציבורית בע"מ</v>
          </cell>
          <cell r="F166" t="str">
            <v>קווים</v>
          </cell>
          <cell r="G166">
            <v>2012</v>
          </cell>
          <cell r="H166" t="str">
            <v>וולוו</v>
          </cell>
          <cell r="I166" t="str">
            <v>B12BLE</v>
          </cell>
          <cell r="J166">
            <v>36</v>
          </cell>
          <cell r="K166" t="str">
            <v>אוטובוס</v>
          </cell>
          <cell r="L166" t="str">
            <v>עירוני</v>
          </cell>
          <cell r="M166" t="str">
            <v>ממוגן אבן</v>
          </cell>
          <cell r="N166" t="str">
            <v>קווים</v>
          </cell>
          <cell r="O166" t="str">
            <v>מודיעין עילית</v>
          </cell>
          <cell r="P166" t="str">
            <v/>
          </cell>
          <cell r="Q166" t="str">
            <v/>
          </cell>
          <cell r="R166" t="str">
            <v>חשמונאים</v>
          </cell>
        </row>
        <row r="167">
          <cell r="B167">
            <v>3691478</v>
          </cell>
          <cell r="C167">
            <v>36914</v>
          </cell>
          <cell r="D167" t="str">
            <v>קווים</v>
          </cell>
          <cell r="E167" t="str">
            <v>קווים תחבורה ציבורית בע"מ</v>
          </cell>
          <cell r="F167" t="str">
            <v>קווים</v>
          </cell>
          <cell r="G167">
            <v>2012</v>
          </cell>
          <cell r="H167" t="str">
            <v>וולוו</v>
          </cell>
          <cell r="I167" t="str">
            <v>B12BLE</v>
          </cell>
          <cell r="J167">
            <v>36</v>
          </cell>
          <cell r="K167" t="str">
            <v>אוטובוס</v>
          </cell>
          <cell r="L167" t="str">
            <v>עירוני</v>
          </cell>
          <cell r="M167" t="str">
            <v>ממוגן אבן</v>
          </cell>
          <cell r="N167" t="str">
            <v>קווים</v>
          </cell>
          <cell r="O167" t="str">
            <v>רמלה לוד</v>
          </cell>
          <cell r="P167" t="str">
            <v/>
          </cell>
          <cell r="Q167" t="str">
            <v/>
          </cell>
          <cell r="R167" t="str">
            <v>חשמונאים</v>
          </cell>
        </row>
        <row r="168">
          <cell r="B168">
            <v>3691578</v>
          </cell>
          <cell r="C168">
            <v>36915</v>
          </cell>
          <cell r="D168" t="str">
            <v>קווים</v>
          </cell>
          <cell r="E168" t="str">
            <v>קווים תחבורה ציבורית בע"מ</v>
          </cell>
          <cell r="F168" t="str">
            <v>קווים</v>
          </cell>
          <cell r="G168">
            <v>2012</v>
          </cell>
          <cell r="H168" t="str">
            <v>וולוו</v>
          </cell>
          <cell r="I168" t="str">
            <v>B12BLE</v>
          </cell>
          <cell r="J168">
            <v>36</v>
          </cell>
          <cell r="K168" t="str">
            <v>אוטובוס</v>
          </cell>
          <cell r="L168" t="str">
            <v>עירוני</v>
          </cell>
          <cell r="M168" t="str">
            <v>ממוגן אבן</v>
          </cell>
          <cell r="N168" t="str">
            <v>קווים</v>
          </cell>
          <cell r="O168" t="str">
            <v>אונו</v>
          </cell>
          <cell r="P168" t="str">
            <v/>
          </cell>
          <cell r="Q168" t="str">
            <v/>
          </cell>
          <cell r="R168" t="str">
            <v>אונו אלעד</v>
          </cell>
        </row>
        <row r="169">
          <cell r="B169">
            <v>3691678</v>
          </cell>
          <cell r="C169">
            <v>36916</v>
          </cell>
          <cell r="D169" t="str">
            <v>קווים</v>
          </cell>
          <cell r="E169" t="str">
            <v>קווים תחבורה ציבורית בע"מ</v>
          </cell>
          <cell r="F169" t="str">
            <v>קווים</v>
          </cell>
          <cell r="G169">
            <v>2012</v>
          </cell>
          <cell r="H169" t="str">
            <v>וולוו</v>
          </cell>
          <cell r="I169" t="str">
            <v>B12BLE</v>
          </cell>
          <cell r="J169">
            <v>36</v>
          </cell>
          <cell r="K169" t="str">
            <v>אוטובוס</v>
          </cell>
          <cell r="L169" t="str">
            <v>עירוני</v>
          </cell>
          <cell r="M169" t="str">
            <v>ממוגן אבן</v>
          </cell>
          <cell r="N169" t="str">
            <v>קווים</v>
          </cell>
          <cell r="O169" t="str">
            <v>רמלה לוד</v>
          </cell>
          <cell r="P169" t="str">
            <v/>
          </cell>
          <cell r="Q169" t="str">
            <v/>
          </cell>
          <cell r="R169" t="str">
            <v>חשמונאים</v>
          </cell>
        </row>
        <row r="170">
          <cell r="B170">
            <v>3733178</v>
          </cell>
          <cell r="C170">
            <v>37331</v>
          </cell>
          <cell r="D170" t="str">
            <v>קווים</v>
          </cell>
          <cell r="E170" t="str">
            <v>קווים תחבורה ציבורית בע"מ</v>
          </cell>
          <cell r="F170" t="str">
            <v>קווים</v>
          </cell>
          <cell r="G170">
            <v>2012</v>
          </cell>
          <cell r="H170" t="str">
            <v>וולוו</v>
          </cell>
          <cell r="I170" t="str">
            <v>B12BLE</v>
          </cell>
          <cell r="J170">
            <v>36</v>
          </cell>
          <cell r="K170" t="str">
            <v>אוטובוס</v>
          </cell>
          <cell r="L170" t="str">
            <v>עירוני</v>
          </cell>
          <cell r="M170" t="str">
            <v>ממוגן אבן</v>
          </cell>
          <cell r="N170" t="str">
            <v>קווים</v>
          </cell>
          <cell r="O170" t="str">
            <v>מודיעין עילית</v>
          </cell>
          <cell r="P170" t="str">
            <v/>
          </cell>
          <cell r="Q170" t="str">
            <v/>
          </cell>
          <cell r="R170" t="str">
            <v>חשמונאים</v>
          </cell>
        </row>
        <row r="171">
          <cell r="B171">
            <v>3733278</v>
          </cell>
          <cell r="C171">
            <v>37332</v>
          </cell>
          <cell r="D171" t="str">
            <v>קווים</v>
          </cell>
          <cell r="E171" t="str">
            <v>קווים תחבורה ציבורית בע"מ</v>
          </cell>
          <cell r="F171" t="str">
            <v>קווים</v>
          </cell>
          <cell r="G171">
            <v>2012</v>
          </cell>
          <cell r="H171" t="str">
            <v>וולוו</v>
          </cell>
          <cell r="I171" t="str">
            <v>B12BLE</v>
          </cell>
          <cell r="J171">
            <v>36</v>
          </cell>
          <cell r="K171" t="str">
            <v>אוטובוס</v>
          </cell>
          <cell r="L171" t="str">
            <v>עירוני</v>
          </cell>
          <cell r="M171" t="str">
            <v>ממוגן אבן</v>
          </cell>
          <cell r="N171" t="str">
            <v>קווים</v>
          </cell>
          <cell r="O171" t="str">
            <v>מודיעין עילית</v>
          </cell>
          <cell r="P171" t="str">
            <v/>
          </cell>
          <cell r="Q171" t="str">
            <v/>
          </cell>
          <cell r="R171" t="str">
            <v>חשמונאים</v>
          </cell>
        </row>
        <row r="172">
          <cell r="B172">
            <v>3717178</v>
          </cell>
          <cell r="C172">
            <v>37171</v>
          </cell>
          <cell r="D172" t="str">
            <v>קווים</v>
          </cell>
          <cell r="E172" t="str">
            <v>קווים תחבורה ציבורית בע"מ</v>
          </cell>
          <cell r="F172" t="str">
            <v>קווים</v>
          </cell>
          <cell r="G172">
            <v>2012</v>
          </cell>
          <cell r="H172" t="str">
            <v>וולוו</v>
          </cell>
          <cell r="I172" t="str">
            <v>B7R</v>
          </cell>
          <cell r="J172">
            <v>51</v>
          </cell>
          <cell r="K172" t="str">
            <v>אוטובוס</v>
          </cell>
          <cell r="L172" t="str">
            <v>בינעירוני</v>
          </cell>
          <cell r="M172" t="str">
            <v>ממוגן אבן</v>
          </cell>
          <cell r="N172" t="str">
            <v>קווים</v>
          </cell>
          <cell r="O172" t="str">
            <v>נתניה</v>
          </cell>
          <cell r="P172" t="str">
            <v/>
          </cell>
          <cell r="Q172" t="str">
            <v/>
          </cell>
          <cell r="R172" t="str">
            <v>חדרה נתניה</v>
          </cell>
        </row>
        <row r="173">
          <cell r="B173">
            <v>3717078</v>
          </cell>
          <cell r="C173">
            <v>37170</v>
          </cell>
          <cell r="D173" t="str">
            <v>קווים</v>
          </cell>
          <cell r="E173" t="str">
            <v>קווים תחבורה ציבורית בע"מ</v>
          </cell>
          <cell r="F173" t="str">
            <v>קווים</v>
          </cell>
          <cell r="G173">
            <v>2012</v>
          </cell>
          <cell r="H173" t="str">
            <v>וולוו</v>
          </cell>
          <cell r="I173" t="str">
            <v>B7R</v>
          </cell>
          <cell r="J173">
            <v>51</v>
          </cell>
          <cell r="K173" t="str">
            <v>אוטובוס</v>
          </cell>
          <cell r="L173" t="str">
            <v>בינעירוני</v>
          </cell>
          <cell r="M173" t="str">
            <v>ממוגן אבן</v>
          </cell>
          <cell r="N173" t="str">
            <v>קווים</v>
          </cell>
          <cell r="O173" t="str">
            <v>עילית</v>
          </cell>
          <cell r="P173" t="str">
            <v/>
          </cell>
          <cell r="Q173" t="str">
            <v/>
          </cell>
          <cell r="R173" t="str">
            <v>עילית</v>
          </cell>
        </row>
        <row r="174">
          <cell r="B174">
            <v>3717278</v>
          </cell>
          <cell r="C174">
            <v>37172</v>
          </cell>
          <cell r="D174" t="str">
            <v>קווים</v>
          </cell>
          <cell r="E174" t="str">
            <v>קווים תחבורה ציבורית בע"מ</v>
          </cell>
          <cell r="F174" t="str">
            <v>קווים</v>
          </cell>
          <cell r="G174">
            <v>2012</v>
          </cell>
          <cell r="H174" t="str">
            <v>וולוו</v>
          </cell>
          <cell r="I174" t="str">
            <v>B7R</v>
          </cell>
          <cell r="J174">
            <v>51</v>
          </cell>
          <cell r="K174" t="str">
            <v>אוטובוס</v>
          </cell>
          <cell r="L174" t="str">
            <v>בינעירוני</v>
          </cell>
          <cell r="M174" t="str">
            <v/>
          </cell>
          <cell r="N174" t="str">
            <v>קווים</v>
          </cell>
          <cell r="O174" t="str">
            <v>מודיעין</v>
          </cell>
          <cell r="P174" t="str">
            <v/>
          </cell>
          <cell r="Q174" t="str">
            <v/>
          </cell>
          <cell r="R174" t="str">
            <v>חשמונאים</v>
          </cell>
        </row>
        <row r="175">
          <cell r="B175">
            <v>3717378</v>
          </cell>
          <cell r="C175">
            <v>37173</v>
          </cell>
          <cell r="D175" t="str">
            <v>קווים</v>
          </cell>
          <cell r="E175" t="str">
            <v>קווים תחבורה ציבורית בע"מ</v>
          </cell>
          <cell r="F175" t="str">
            <v>קווים</v>
          </cell>
          <cell r="G175">
            <v>2012</v>
          </cell>
          <cell r="H175" t="str">
            <v>וולוו</v>
          </cell>
          <cell r="I175" t="str">
            <v>B7R</v>
          </cell>
          <cell r="J175">
            <v>51</v>
          </cell>
          <cell r="K175" t="str">
            <v>אוטובוס</v>
          </cell>
          <cell r="L175" t="str">
            <v>בינעירוני</v>
          </cell>
          <cell r="M175" t="str">
            <v>ממוגן אבן</v>
          </cell>
          <cell r="N175" t="str">
            <v>קווים</v>
          </cell>
          <cell r="O175" t="str">
            <v>עילית</v>
          </cell>
          <cell r="P175" t="str">
            <v/>
          </cell>
          <cell r="Q175" t="str">
            <v/>
          </cell>
          <cell r="R175" t="str">
            <v>עילית</v>
          </cell>
        </row>
        <row r="176">
          <cell r="B176">
            <v>3716778</v>
          </cell>
          <cell r="C176">
            <v>37167</v>
          </cell>
          <cell r="D176" t="str">
            <v>קווים</v>
          </cell>
          <cell r="E176" t="str">
            <v>קווים תחבורה ציבורית בע"מ</v>
          </cell>
          <cell r="F176" t="str">
            <v>קווים</v>
          </cell>
          <cell r="G176">
            <v>2012</v>
          </cell>
          <cell r="H176" t="str">
            <v>וולוו</v>
          </cell>
          <cell r="I176" t="str">
            <v>B7R</v>
          </cell>
          <cell r="J176">
            <v>51</v>
          </cell>
          <cell r="K176" t="str">
            <v>אוטובוס</v>
          </cell>
          <cell r="L176" t="str">
            <v>בינעירוני</v>
          </cell>
          <cell r="M176" t="str">
            <v/>
          </cell>
          <cell r="N176" t="str">
            <v>קווים</v>
          </cell>
          <cell r="O176" t="str">
            <v>מודיעין</v>
          </cell>
          <cell r="P176" t="str">
            <v/>
          </cell>
          <cell r="Q176" t="str">
            <v/>
          </cell>
          <cell r="R176" t="str">
            <v>חשמונאים</v>
          </cell>
        </row>
        <row r="177">
          <cell r="B177">
            <v>3716878</v>
          </cell>
          <cell r="C177">
            <v>37168</v>
          </cell>
          <cell r="D177" t="str">
            <v>קווים</v>
          </cell>
          <cell r="E177" t="str">
            <v>קווים תחבורה ציבורית בע"מ</v>
          </cell>
          <cell r="F177" t="str">
            <v>קווים</v>
          </cell>
          <cell r="G177">
            <v>2012</v>
          </cell>
          <cell r="H177" t="str">
            <v>וולוו</v>
          </cell>
          <cell r="I177" t="str">
            <v>B7R</v>
          </cell>
          <cell r="J177">
            <v>51</v>
          </cell>
          <cell r="K177" t="str">
            <v>אוטובוס</v>
          </cell>
          <cell r="L177" t="str">
            <v>בינעירוני</v>
          </cell>
          <cell r="M177" t="str">
            <v/>
          </cell>
          <cell r="N177" t="str">
            <v>קווים</v>
          </cell>
          <cell r="O177" t="str">
            <v>מודיעין</v>
          </cell>
          <cell r="P177" t="str">
            <v/>
          </cell>
          <cell r="Q177" t="str">
            <v/>
          </cell>
          <cell r="R177" t="str">
            <v>חשמונאים</v>
          </cell>
        </row>
        <row r="178">
          <cell r="B178">
            <v>3716978</v>
          </cell>
          <cell r="C178">
            <v>37169</v>
          </cell>
          <cell r="D178" t="str">
            <v>קווים</v>
          </cell>
          <cell r="E178" t="str">
            <v>קווים תחבורה ציבורית בע"מ</v>
          </cell>
          <cell r="F178" t="str">
            <v>קווים</v>
          </cell>
          <cell r="G178">
            <v>2012</v>
          </cell>
          <cell r="H178" t="str">
            <v>וולוו</v>
          </cell>
          <cell r="I178" t="str">
            <v>B7R</v>
          </cell>
          <cell r="J178">
            <v>51</v>
          </cell>
          <cell r="K178" t="str">
            <v>אוטובוס</v>
          </cell>
          <cell r="L178" t="str">
            <v>בינעירוני</v>
          </cell>
          <cell r="M178" t="str">
            <v/>
          </cell>
          <cell r="N178" t="str">
            <v>קווים</v>
          </cell>
          <cell r="O178" t="str">
            <v>רמלה לוד</v>
          </cell>
          <cell r="P178" t="str">
            <v/>
          </cell>
          <cell r="Q178" t="str">
            <v/>
          </cell>
          <cell r="R178" t="str">
            <v>חשמונאים</v>
          </cell>
        </row>
        <row r="179">
          <cell r="B179">
            <v>3735178</v>
          </cell>
          <cell r="C179">
            <v>37351</v>
          </cell>
          <cell r="D179" t="str">
            <v>קווים</v>
          </cell>
          <cell r="E179" t="str">
            <v>קווים תחבורה ציבורית בע"מ</v>
          </cell>
          <cell r="F179" t="str">
            <v>קווים</v>
          </cell>
          <cell r="G179">
            <v>2012</v>
          </cell>
          <cell r="H179" t="str">
            <v>וולוו</v>
          </cell>
          <cell r="I179" t="str">
            <v>B7R</v>
          </cell>
          <cell r="J179">
            <v>51</v>
          </cell>
          <cell r="K179" t="str">
            <v>אוטובוס</v>
          </cell>
          <cell r="L179" t="str">
            <v>בינעירוני</v>
          </cell>
          <cell r="M179" t="str">
            <v/>
          </cell>
          <cell r="N179" t="str">
            <v>קווים</v>
          </cell>
          <cell r="O179" t="str">
            <v>מודיעין</v>
          </cell>
          <cell r="P179" t="str">
            <v/>
          </cell>
          <cell r="Q179" t="str">
            <v/>
          </cell>
          <cell r="R179" t="str">
            <v>חשמונאים</v>
          </cell>
        </row>
        <row r="180">
          <cell r="B180">
            <v>3735278</v>
          </cell>
          <cell r="C180">
            <v>37352</v>
          </cell>
          <cell r="D180" t="str">
            <v>קווים</v>
          </cell>
          <cell r="E180" t="str">
            <v>קווים תחבורה ציבורית בע"מ</v>
          </cell>
          <cell r="F180" t="str">
            <v>קווים</v>
          </cell>
          <cell r="G180">
            <v>2012</v>
          </cell>
          <cell r="H180" t="str">
            <v>וולוו</v>
          </cell>
          <cell r="I180" t="str">
            <v>B7R</v>
          </cell>
          <cell r="J180">
            <v>51</v>
          </cell>
          <cell r="K180" t="str">
            <v>אוטובוס</v>
          </cell>
          <cell r="L180" t="str">
            <v>בינעירוני</v>
          </cell>
          <cell r="M180" t="str">
            <v/>
          </cell>
          <cell r="N180" t="str">
            <v>קווים</v>
          </cell>
          <cell r="O180" t="str">
            <v>רמלה לוד</v>
          </cell>
          <cell r="P180" t="str">
            <v/>
          </cell>
          <cell r="Q180" t="str">
            <v/>
          </cell>
          <cell r="R180" t="str">
            <v>חשמונאים</v>
          </cell>
        </row>
        <row r="181">
          <cell r="B181">
            <v>3735378</v>
          </cell>
          <cell r="C181">
            <v>37353</v>
          </cell>
          <cell r="D181" t="str">
            <v>קווים</v>
          </cell>
          <cell r="E181" t="str">
            <v>קווים תחבורה ציבורית בע"מ</v>
          </cell>
          <cell r="F181" t="str">
            <v>קווים</v>
          </cell>
          <cell r="G181">
            <v>2012</v>
          </cell>
          <cell r="H181" t="str">
            <v>וולוו</v>
          </cell>
          <cell r="I181" t="str">
            <v>B7R</v>
          </cell>
          <cell r="J181">
            <v>51</v>
          </cell>
          <cell r="K181" t="str">
            <v>אוטובוס</v>
          </cell>
          <cell r="L181" t="str">
            <v>בינעירוני</v>
          </cell>
          <cell r="M181" t="str">
            <v/>
          </cell>
          <cell r="N181" t="str">
            <v>קווים</v>
          </cell>
          <cell r="O181" t="str">
            <v>רמלה לוד</v>
          </cell>
          <cell r="P181" t="str">
            <v/>
          </cell>
          <cell r="Q181" t="str">
            <v/>
          </cell>
          <cell r="R181" t="str">
            <v>חשמונאים</v>
          </cell>
        </row>
        <row r="182">
          <cell r="B182">
            <v>3751978</v>
          </cell>
          <cell r="C182">
            <v>37519</v>
          </cell>
          <cell r="D182" t="str">
            <v>קווים</v>
          </cell>
          <cell r="E182" t="str">
            <v>קווים תחבורה ציבורית בע"מ</v>
          </cell>
          <cell r="F182" t="str">
            <v>קווים</v>
          </cell>
          <cell r="G182">
            <v>2013</v>
          </cell>
          <cell r="H182" t="str">
            <v>וולוו</v>
          </cell>
          <cell r="I182" t="str">
            <v>B11R</v>
          </cell>
          <cell r="J182">
            <v>51</v>
          </cell>
          <cell r="K182" t="str">
            <v>אוטובוס</v>
          </cell>
          <cell r="L182" t="str">
            <v>בינעירוני</v>
          </cell>
          <cell r="M182" t="str">
            <v>ממוגן אבן</v>
          </cell>
          <cell r="N182" t="str">
            <v>קווים</v>
          </cell>
          <cell r="O182" t="str">
            <v>עילית</v>
          </cell>
          <cell r="P182" t="str">
            <v/>
          </cell>
          <cell r="Q182" t="str">
            <v/>
          </cell>
          <cell r="R182" t="str">
            <v>עילית</v>
          </cell>
        </row>
        <row r="183">
          <cell r="B183">
            <v>3752078</v>
          </cell>
          <cell r="C183">
            <v>37520</v>
          </cell>
          <cell r="D183" t="str">
            <v>קווים</v>
          </cell>
          <cell r="E183" t="str">
            <v>קווים תחבורה ציבורית בע"מ</v>
          </cell>
          <cell r="F183" t="str">
            <v>קווים</v>
          </cell>
          <cell r="G183">
            <v>2013</v>
          </cell>
          <cell r="H183" t="str">
            <v>וולוו</v>
          </cell>
          <cell r="I183" t="str">
            <v>B11R</v>
          </cell>
          <cell r="J183">
            <v>51</v>
          </cell>
          <cell r="K183" t="str">
            <v>אוטובוס</v>
          </cell>
          <cell r="L183" t="str">
            <v>בינעירוני</v>
          </cell>
          <cell r="M183" t="str">
            <v>ממוגן אבן</v>
          </cell>
          <cell r="N183" t="str">
            <v>קווים</v>
          </cell>
          <cell r="O183" t="str">
            <v>חדרה</v>
          </cell>
          <cell r="P183" t="str">
            <v/>
          </cell>
          <cell r="Q183" t="str">
            <v/>
          </cell>
          <cell r="R183" t="str">
            <v>חדרה נתניה</v>
          </cell>
        </row>
        <row r="184">
          <cell r="B184">
            <v>9952112</v>
          </cell>
          <cell r="C184">
            <v>99521</v>
          </cell>
          <cell r="D184" t="str">
            <v>קווים</v>
          </cell>
          <cell r="E184" t="str">
            <v>מאיר ליסינג</v>
          </cell>
          <cell r="F184" t="str">
            <v>קווים</v>
          </cell>
          <cell r="G184">
            <v>2013</v>
          </cell>
          <cell r="H184" t="str">
            <v>וולוו</v>
          </cell>
          <cell r="I184" t="str">
            <v>B7RLE</v>
          </cell>
          <cell r="J184">
            <v>34</v>
          </cell>
          <cell r="K184" t="str">
            <v>אוטובוס</v>
          </cell>
          <cell r="L184" t="str">
            <v>עירוני</v>
          </cell>
          <cell r="M184" t="str">
            <v>נגיש</v>
          </cell>
          <cell r="N184" t="str">
            <v>קווים</v>
          </cell>
          <cell r="O184" t="str">
            <v>אונו</v>
          </cell>
          <cell r="P184" t="str">
            <v/>
          </cell>
          <cell r="Q184" t="str">
            <v/>
          </cell>
          <cell r="R184" t="str">
            <v>אונו אלעד</v>
          </cell>
        </row>
        <row r="185">
          <cell r="B185">
            <v>9952212</v>
          </cell>
          <cell r="C185">
            <v>99522</v>
          </cell>
          <cell r="D185" t="str">
            <v>קווים</v>
          </cell>
          <cell r="E185" t="str">
            <v>מאיר ליסינג</v>
          </cell>
          <cell r="F185" t="str">
            <v>קווים</v>
          </cell>
          <cell r="G185">
            <v>2013</v>
          </cell>
          <cell r="H185" t="str">
            <v>וולוו</v>
          </cell>
          <cell r="I185" t="str">
            <v>B7RLE</v>
          </cell>
          <cell r="J185">
            <v>34</v>
          </cell>
          <cell r="K185" t="str">
            <v>אוטובוס</v>
          </cell>
          <cell r="L185" t="str">
            <v>עירוני</v>
          </cell>
          <cell r="M185" t="str">
            <v>נגיש</v>
          </cell>
          <cell r="N185" t="str">
            <v>קווים</v>
          </cell>
          <cell r="O185" t="str">
            <v>אונו</v>
          </cell>
          <cell r="P185" t="str">
            <v/>
          </cell>
          <cell r="Q185" t="str">
            <v/>
          </cell>
          <cell r="R185" t="str">
            <v>אונו אלעד</v>
          </cell>
        </row>
        <row r="186">
          <cell r="B186">
            <v>9952312</v>
          </cell>
          <cell r="C186">
            <v>99523</v>
          </cell>
          <cell r="D186" t="str">
            <v>קווים</v>
          </cell>
          <cell r="E186" t="str">
            <v>מאיר ליסינג</v>
          </cell>
          <cell r="F186" t="str">
            <v>קווים</v>
          </cell>
          <cell r="G186">
            <v>2013</v>
          </cell>
          <cell r="H186" t="str">
            <v>וולוו</v>
          </cell>
          <cell r="I186" t="str">
            <v>B7RLE</v>
          </cell>
          <cell r="J186">
            <v>34</v>
          </cell>
          <cell r="K186" t="str">
            <v>אוטובוס</v>
          </cell>
          <cell r="L186" t="str">
            <v>עירוני</v>
          </cell>
          <cell r="M186" t="str">
            <v>נגיש</v>
          </cell>
          <cell r="N186" t="str">
            <v>קווים</v>
          </cell>
          <cell r="O186" t="str">
            <v>אונו</v>
          </cell>
          <cell r="P186" t="str">
            <v/>
          </cell>
          <cell r="Q186" t="str">
            <v/>
          </cell>
          <cell r="R186" t="str">
            <v>אונו אלעד</v>
          </cell>
        </row>
        <row r="187">
          <cell r="B187">
            <v>9952412</v>
          </cell>
          <cell r="C187">
            <v>99524</v>
          </cell>
          <cell r="D187" t="str">
            <v>קווים</v>
          </cell>
          <cell r="E187" t="str">
            <v>מאיר ליסינג</v>
          </cell>
          <cell r="F187" t="str">
            <v>קווים</v>
          </cell>
          <cell r="G187">
            <v>2013</v>
          </cell>
          <cell r="H187" t="str">
            <v>וולוו</v>
          </cell>
          <cell r="I187" t="str">
            <v>B7RLE</v>
          </cell>
          <cell r="J187">
            <v>34</v>
          </cell>
          <cell r="K187" t="str">
            <v>אוטובוס</v>
          </cell>
          <cell r="L187" t="str">
            <v>עירוני</v>
          </cell>
          <cell r="M187" t="str">
            <v>נגיש</v>
          </cell>
          <cell r="N187" t="str">
            <v>קווים</v>
          </cell>
          <cell r="O187" t="str">
            <v>אונו</v>
          </cell>
          <cell r="P187" t="str">
            <v/>
          </cell>
          <cell r="Q187" t="str">
            <v/>
          </cell>
          <cell r="R187" t="str">
            <v>אונו אלעד</v>
          </cell>
        </row>
        <row r="188">
          <cell r="B188">
            <v>9952512</v>
          </cell>
          <cell r="C188">
            <v>99525</v>
          </cell>
          <cell r="D188" t="str">
            <v>קווים</v>
          </cell>
          <cell r="E188" t="str">
            <v>מאיר ליסינג</v>
          </cell>
          <cell r="F188" t="str">
            <v>קווים</v>
          </cell>
          <cell r="G188">
            <v>2013</v>
          </cell>
          <cell r="H188" t="str">
            <v>וולוו</v>
          </cell>
          <cell r="I188" t="str">
            <v>B7RLE</v>
          </cell>
          <cell r="J188">
            <v>34</v>
          </cell>
          <cell r="K188" t="str">
            <v>אוטובוס</v>
          </cell>
          <cell r="L188" t="str">
            <v>עירוני</v>
          </cell>
          <cell r="M188" t="str">
            <v>נגיש</v>
          </cell>
          <cell r="N188" t="str">
            <v>קווים</v>
          </cell>
          <cell r="O188" t="str">
            <v>אונו</v>
          </cell>
          <cell r="P188" t="str">
            <v/>
          </cell>
          <cell r="Q188" t="str">
            <v/>
          </cell>
          <cell r="R188" t="str">
            <v>אונו אלעד</v>
          </cell>
        </row>
        <row r="189">
          <cell r="B189">
            <v>9952612</v>
          </cell>
          <cell r="C189">
            <v>99526</v>
          </cell>
          <cell r="D189" t="str">
            <v>קווים</v>
          </cell>
          <cell r="E189" t="str">
            <v>מאיר ליסינג</v>
          </cell>
          <cell r="F189" t="str">
            <v>קווים</v>
          </cell>
          <cell r="G189">
            <v>2013</v>
          </cell>
          <cell r="H189" t="str">
            <v>וולוו</v>
          </cell>
          <cell r="I189" t="str">
            <v>B7RLE</v>
          </cell>
          <cell r="J189">
            <v>34</v>
          </cell>
          <cell r="K189" t="str">
            <v>אוטובוס</v>
          </cell>
          <cell r="L189" t="str">
            <v>עירוני</v>
          </cell>
          <cell r="M189" t="str">
            <v>נגיש</v>
          </cell>
          <cell r="N189" t="str">
            <v>קווים</v>
          </cell>
          <cell r="O189" t="str">
            <v>אונו</v>
          </cell>
          <cell r="P189" t="str">
            <v/>
          </cell>
          <cell r="Q189" t="str">
            <v/>
          </cell>
          <cell r="R189" t="str">
            <v>אונו אלעד</v>
          </cell>
        </row>
        <row r="190">
          <cell r="B190">
            <v>9952812</v>
          </cell>
          <cell r="C190">
            <v>99528</v>
          </cell>
          <cell r="D190" t="str">
            <v>קווים</v>
          </cell>
          <cell r="E190" t="str">
            <v>מאיר ליסינג</v>
          </cell>
          <cell r="F190" t="str">
            <v>קווים</v>
          </cell>
          <cell r="G190">
            <v>2013</v>
          </cell>
          <cell r="H190" t="str">
            <v>וולוו</v>
          </cell>
          <cell r="I190" t="str">
            <v>B7RLE</v>
          </cell>
          <cell r="J190">
            <v>34</v>
          </cell>
          <cell r="K190" t="str">
            <v>אוטובוס</v>
          </cell>
          <cell r="L190" t="str">
            <v>עירוני</v>
          </cell>
          <cell r="M190" t="str">
            <v>נגיש</v>
          </cell>
          <cell r="N190" t="str">
            <v>קווים</v>
          </cell>
          <cell r="O190" t="str">
            <v>אונו</v>
          </cell>
          <cell r="P190" t="str">
            <v/>
          </cell>
          <cell r="Q190" t="str">
            <v/>
          </cell>
          <cell r="R190" t="str">
            <v>אונו אלעד</v>
          </cell>
        </row>
        <row r="191">
          <cell r="B191">
            <v>9952912</v>
          </cell>
          <cell r="C191">
            <v>99529</v>
          </cell>
          <cell r="D191" t="str">
            <v>קווים</v>
          </cell>
          <cell r="E191" t="str">
            <v>מאיר ליסינג</v>
          </cell>
          <cell r="F191" t="str">
            <v>קווים</v>
          </cell>
          <cell r="G191">
            <v>2013</v>
          </cell>
          <cell r="H191" t="str">
            <v>וולוו</v>
          </cell>
          <cell r="I191" t="str">
            <v>B7RLE</v>
          </cell>
          <cell r="J191">
            <v>34</v>
          </cell>
          <cell r="K191" t="str">
            <v>אוטובוס</v>
          </cell>
          <cell r="L191" t="str">
            <v>עירוני</v>
          </cell>
          <cell r="M191" t="str">
            <v>נגיש</v>
          </cell>
          <cell r="N191" t="str">
            <v>קווים</v>
          </cell>
          <cell r="O191" t="str">
            <v>אונו</v>
          </cell>
          <cell r="P191" t="str">
            <v/>
          </cell>
          <cell r="Q191" t="str">
            <v/>
          </cell>
          <cell r="R191" t="str">
            <v>אונו אלעד</v>
          </cell>
        </row>
        <row r="192">
          <cell r="B192">
            <v>9953012</v>
          </cell>
          <cell r="C192">
            <v>99530</v>
          </cell>
          <cell r="D192" t="str">
            <v>קווים</v>
          </cell>
          <cell r="E192" t="str">
            <v>מאיר ליסינג</v>
          </cell>
          <cell r="F192" t="str">
            <v>קווים</v>
          </cell>
          <cell r="G192">
            <v>2013</v>
          </cell>
          <cell r="H192" t="str">
            <v>וולוו</v>
          </cell>
          <cell r="I192" t="str">
            <v>B7RLE</v>
          </cell>
          <cell r="J192">
            <v>34</v>
          </cell>
          <cell r="K192" t="str">
            <v>אוטובוס</v>
          </cell>
          <cell r="L192" t="str">
            <v>עירוני</v>
          </cell>
          <cell r="M192" t="str">
            <v>נגיש</v>
          </cell>
          <cell r="N192" t="str">
            <v>קווים</v>
          </cell>
          <cell r="O192" t="str">
            <v>אונו</v>
          </cell>
          <cell r="P192" t="str">
            <v/>
          </cell>
          <cell r="Q192" t="str">
            <v/>
          </cell>
          <cell r="R192" t="str">
            <v>אונו אלעד</v>
          </cell>
        </row>
        <row r="193">
          <cell r="B193">
            <v>9953112</v>
          </cell>
          <cell r="C193">
            <v>99531</v>
          </cell>
          <cell r="D193" t="str">
            <v>קווים</v>
          </cell>
          <cell r="E193" t="str">
            <v>מאיר ליסינג</v>
          </cell>
          <cell r="F193" t="str">
            <v>קווים</v>
          </cell>
          <cell r="G193">
            <v>2013</v>
          </cell>
          <cell r="H193" t="str">
            <v>וולוו</v>
          </cell>
          <cell r="I193" t="str">
            <v>B7RLE</v>
          </cell>
          <cell r="J193">
            <v>34</v>
          </cell>
          <cell r="K193" t="str">
            <v>אוטובוס</v>
          </cell>
          <cell r="L193" t="str">
            <v>עירוני</v>
          </cell>
          <cell r="M193" t="str">
            <v>נגיש</v>
          </cell>
          <cell r="N193" t="str">
            <v>קווים</v>
          </cell>
          <cell r="O193" t="str">
            <v>אונו</v>
          </cell>
          <cell r="P193" t="str">
            <v/>
          </cell>
          <cell r="Q193" t="str">
            <v/>
          </cell>
          <cell r="R193" t="str">
            <v>אונו אלעד</v>
          </cell>
        </row>
        <row r="194">
          <cell r="B194">
            <v>9953212</v>
          </cell>
          <cell r="C194">
            <v>99532</v>
          </cell>
          <cell r="D194" t="str">
            <v>קווים</v>
          </cell>
          <cell r="E194" t="str">
            <v>מאיר ליסינג</v>
          </cell>
          <cell r="F194" t="str">
            <v>קווים</v>
          </cell>
          <cell r="G194">
            <v>2013</v>
          </cell>
          <cell r="H194" t="str">
            <v>וולוו</v>
          </cell>
          <cell r="I194" t="str">
            <v>B7RLE</v>
          </cell>
          <cell r="J194">
            <v>34</v>
          </cell>
          <cell r="K194" t="str">
            <v>אוטובוס</v>
          </cell>
          <cell r="L194" t="str">
            <v>עירוני</v>
          </cell>
          <cell r="M194" t="str">
            <v>נגיש</v>
          </cell>
          <cell r="N194" t="str">
            <v>קווים</v>
          </cell>
          <cell r="O194" t="str">
            <v>אונו</v>
          </cell>
          <cell r="P194" t="str">
            <v/>
          </cell>
          <cell r="Q194" t="str">
            <v/>
          </cell>
          <cell r="R194" t="str">
            <v>אונו אלעד</v>
          </cell>
        </row>
        <row r="195">
          <cell r="B195">
            <v>9953312</v>
          </cell>
          <cell r="C195">
            <v>99533</v>
          </cell>
          <cell r="D195" t="str">
            <v>קווים</v>
          </cell>
          <cell r="E195" t="str">
            <v>מאיר ליסינג</v>
          </cell>
          <cell r="F195" t="str">
            <v>קווים</v>
          </cell>
          <cell r="G195">
            <v>2013</v>
          </cell>
          <cell r="H195" t="str">
            <v>וולוו</v>
          </cell>
          <cell r="I195" t="str">
            <v>B7RLE</v>
          </cell>
          <cell r="J195">
            <v>34</v>
          </cell>
          <cell r="K195" t="str">
            <v>אוטובוס</v>
          </cell>
          <cell r="L195" t="str">
            <v>עירוני</v>
          </cell>
          <cell r="M195" t="str">
            <v>נגיש</v>
          </cell>
          <cell r="N195" t="str">
            <v>קווים</v>
          </cell>
          <cell r="O195" t="str">
            <v>אונו</v>
          </cell>
          <cell r="P195" t="str">
            <v/>
          </cell>
          <cell r="Q195" t="str">
            <v/>
          </cell>
          <cell r="R195" t="str">
            <v>אונו אלעד</v>
          </cell>
        </row>
        <row r="196">
          <cell r="B196">
            <v>7250252</v>
          </cell>
          <cell r="C196">
            <v>72502</v>
          </cell>
          <cell r="D196" t="str">
            <v>קווים</v>
          </cell>
          <cell r="E196" t="str">
            <v>מאיר ליסינג</v>
          </cell>
          <cell r="F196" t="str">
            <v>קווים</v>
          </cell>
          <cell r="G196">
            <v>2013</v>
          </cell>
          <cell r="H196" t="str">
            <v>וולוו</v>
          </cell>
          <cell r="I196" t="str">
            <v>B7RLE</v>
          </cell>
          <cell r="J196">
            <v>34</v>
          </cell>
          <cell r="K196" t="str">
            <v>אוטובוס</v>
          </cell>
          <cell r="L196" t="str">
            <v>עירוני</v>
          </cell>
          <cell r="M196" t="str">
            <v>נגיש</v>
          </cell>
          <cell r="N196" t="str">
            <v>קווים</v>
          </cell>
          <cell r="O196" t="str">
            <v>רמלה לוד</v>
          </cell>
          <cell r="P196" t="str">
            <v/>
          </cell>
          <cell r="Q196" t="str">
            <v/>
          </cell>
          <cell r="R196" t="str">
            <v>חשמונאים</v>
          </cell>
        </row>
        <row r="197">
          <cell r="B197">
            <v>7250352</v>
          </cell>
          <cell r="C197">
            <v>72503</v>
          </cell>
          <cell r="D197" t="str">
            <v>קווים</v>
          </cell>
          <cell r="E197" t="str">
            <v>מאיר ליסינג</v>
          </cell>
          <cell r="F197" t="str">
            <v>קווים</v>
          </cell>
          <cell r="G197">
            <v>2013</v>
          </cell>
          <cell r="H197" t="str">
            <v>וולוו</v>
          </cell>
          <cell r="I197" t="str">
            <v>B7RLE</v>
          </cell>
          <cell r="J197">
            <v>34</v>
          </cell>
          <cell r="K197" t="str">
            <v>אוטובוס</v>
          </cell>
          <cell r="L197" t="str">
            <v>עירוני</v>
          </cell>
          <cell r="M197" t="str">
            <v>נגיש</v>
          </cell>
          <cell r="N197" t="str">
            <v>קווים</v>
          </cell>
          <cell r="O197" t="str">
            <v>רמלה לוד</v>
          </cell>
          <cell r="P197" t="str">
            <v/>
          </cell>
          <cell r="Q197" t="str">
            <v/>
          </cell>
          <cell r="R197" t="str">
            <v>חשמונאים</v>
          </cell>
        </row>
        <row r="198">
          <cell r="B198">
            <v>7250452</v>
          </cell>
          <cell r="C198">
            <v>72504</v>
          </cell>
          <cell r="D198" t="str">
            <v>קווים</v>
          </cell>
          <cell r="E198" t="str">
            <v>מאיר ליסינג</v>
          </cell>
          <cell r="F198" t="str">
            <v>קווים</v>
          </cell>
          <cell r="G198">
            <v>2013</v>
          </cell>
          <cell r="H198" t="str">
            <v>וולוו</v>
          </cell>
          <cell r="I198" t="str">
            <v>B7RLE</v>
          </cell>
          <cell r="J198">
            <v>34</v>
          </cell>
          <cell r="K198" t="str">
            <v>אוטובוס</v>
          </cell>
          <cell r="L198" t="str">
            <v>עירוני</v>
          </cell>
          <cell r="M198" t="str">
            <v>נגיש</v>
          </cell>
          <cell r="N198" t="str">
            <v>קווים</v>
          </cell>
          <cell r="O198" t="str">
            <v>רמלה לוד</v>
          </cell>
          <cell r="P198" t="str">
            <v/>
          </cell>
          <cell r="Q198" t="str">
            <v/>
          </cell>
          <cell r="R198" t="str">
            <v>חשמונאים</v>
          </cell>
        </row>
        <row r="199">
          <cell r="B199">
            <v>7250552</v>
          </cell>
          <cell r="C199">
            <v>72505</v>
          </cell>
          <cell r="D199" t="str">
            <v>קווים</v>
          </cell>
          <cell r="E199" t="str">
            <v>מאיר ליסינג</v>
          </cell>
          <cell r="F199" t="str">
            <v>קווים</v>
          </cell>
          <cell r="G199">
            <v>2013</v>
          </cell>
          <cell r="H199" t="str">
            <v>וולוו</v>
          </cell>
          <cell r="I199" t="str">
            <v>B7RLE</v>
          </cell>
          <cell r="J199">
            <v>34</v>
          </cell>
          <cell r="K199" t="str">
            <v>אוטובוס</v>
          </cell>
          <cell r="L199" t="str">
            <v>עירוני</v>
          </cell>
          <cell r="M199" t="str">
            <v>נגיש</v>
          </cell>
          <cell r="N199" t="str">
            <v>קווים</v>
          </cell>
          <cell r="O199" t="str">
            <v>רמלה לוד</v>
          </cell>
          <cell r="P199" t="str">
            <v/>
          </cell>
          <cell r="Q199" t="str">
            <v/>
          </cell>
          <cell r="R199" t="str">
            <v>חשמונאים</v>
          </cell>
        </row>
        <row r="200">
          <cell r="B200">
            <v>7250652</v>
          </cell>
          <cell r="C200">
            <v>72506</v>
          </cell>
          <cell r="D200" t="str">
            <v>קווים</v>
          </cell>
          <cell r="E200" t="str">
            <v>מאיר ליסינג</v>
          </cell>
          <cell r="F200" t="str">
            <v>קווים</v>
          </cell>
          <cell r="G200">
            <v>2013</v>
          </cell>
          <cell r="H200" t="str">
            <v>וולוו</v>
          </cell>
          <cell r="I200" t="str">
            <v>B7RLE</v>
          </cell>
          <cell r="J200">
            <v>34</v>
          </cell>
          <cell r="K200" t="str">
            <v>אוטובוס</v>
          </cell>
          <cell r="L200" t="str">
            <v>עירוני</v>
          </cell>
          <cell r="M200" t="str">
            <v>נגיש</v>
          </cell>
          <cell r="N200" t="str">
            <v>קווים</v>
          </cell>
          <cell r="O200" t="str">
            <v>רמלה לוד</v>
          </cell>
          <cell r="P200" t="str">
            <v/>
          </cell>
          <cell r="Q200" t="str">
            <v/>
          </cell>
          <cell r="R200" t="str">
            <v>חשמונאים</v>
          </cell>
        </row>
        <row r="201">
          <cell r="B201">
            <v>7250852</v>
          </cell>
          <cell r="C201">
            <v>72508</v>
          </cell>
          <cell r="D201" t="str">
            <v>קווים</v>
          </cell>
          <cell r="E201" t="str">
            <v>מאיר ליסינג</v>
          </cell>
          <cell r="F201" t="str">
            <v>קווים</v>
          </cell>
          <cell r="G201">
            <v>2013</v>
          </cell>
          <cell r="H201" t="str">
            <v>וולוו</v>
          </cell>
          <cell r="I201" t="str">
            <v>B7RLE</v>
          </cell>
          <cell r="J201">
            <v>34</v>
          </cell>
          <cell r="K201" t="str">
            <v>אוטובוס</v>
          </cell>
          <cell r="L201" t="str">
            <v>עירוני</v>
          </cell>
          <cell r="M201" t="str">
            <v>נגיש</v>
          </cell>
          <cell r="N201" t="str">
            <v>קווים</v>
          </cell>
          <cell r="O201" t="str">
            <v>רמלה לוד</v>
          </cell>
          <cell r="P201" t="str">
            <v/>
          </cell>
          <cell r="Q201" t="str">
            <v/>
          </cell>
          <cell r="R201" t="str">
            <v>חשמונאים</v>
          </cell>
        </row>
        <row r="202">
          <cell r="B202">
            <v>7250952</v>
          </cell>
          <cell r="C202">
            <v>72509</v>
          </cell>
          <cell r="D202" t="str">
            <v>קווים</v>
          </cell>
          <cell r="E202" t="str">
            <v>מאיר ליסינג</v>
          </cell>
          <cell r="F202" t="str">
            <v>קווים</v>
          </cell>
          <cell r="G202">
            <v>2013</v>
          </cell>
          <cell r="H202" t="str">
            <v>וולוו</v>
          </cell>
          <cell r="I202" t="str">
            <v>B7RLE</v>
          </cell>
          <cell r="J202">
            <v>34</v>
          </cell>
          <cell r="K202" t="str">
            <v>אוטובוס</v>
          </cell>
          <cell r="L202" t="str">
            <v>עירוני</v>
          </cell>
          <cell r="M202" t="str">
            <v>נגיש</v>
          </cell>
          <cell r="N202" t="str">
            <v>קווים</v>
          </cell>
          <cell r="O202" t="str">
            <v>רמלה לוד</v>
          </cell>
          <cell r="P202" t="str">
            <v/>
          </cell>
          <cell r="Q202" t="str">
            <v/>
          </cell>
          <cell r="R202" t="str">
            <v>חשמונאים</v>
          </cell>
        </row>
        <row r="203">
          <cell r="B203">
            <v>7253852</v>
          </cell>
          <cell r="C203">
            <v>72538</v>
          </cell>
          <cell r="D203" t="str">
            <v>קווים</v>
          </cell>
          <cell r="E203" t="str">
            <v>מאיר ליסינג</v>
          </cell>
          <cell r="F203" t="str">
            <v>קווים</v>
          </cell>
          <cell r="G203">
            <v>2013</v>
          </cell>
          <cell r="H203" t="str">
            <v>וולוו</v>
          </cell>
          <cell r="I203" t="str">
            <v>B7RLE</v>
          </cell>
          <cell r="J203">
            <v>34</v>
          </cell>
          <cell r="K203" t="str">
            <v>אוטובוס</v>
          </cell>
          <cell r="L203" t="str">
            <v>עירוני</v>
          </cell>
          <cell r="M203" t="str">
            <v>נגיש</v>
          </cell>
          <cell r="N203" t="str">
            <v>קווים</v>
          </cell>
          <cell r="O203" t="str">
            <v>רמלה לוד</v>
          </cell>
          <cell r="P203" t="str">
            <v/>
          </cell>
          <cell r="Q203" t="str">
            <v/>
          </cell>
          <cell r="R203" t="str">
            <v>חשמונאים</v>
          </cell>
        </row>
        <row r="204">
          <cell r="B204">
            <v>7323352</v>
          </cell>
          <cell r="C204">
            <v>73233</v>
          </cell>
          <cell r="D204" t="str">
            <v>קווים</v>
          </cell>
          <cell r="E204" t="str">
            <v>קווים תחבורה ציבורית בע"מ</v>
          </cell>
          <cell r="F204" t="str">
            <v>קווים</v>
          </cell>
          <cell r="G204">
            <v>2013</v>
          </cell>
          <cell r="H204" t="str">
            <v>וולוו</v>
          </cell>
          <cell r="I204" t="str">
            <v>B11R</v>
          </cell>
          <cell r="J204">
            <v>51</v>
          </cell>
          <cell r="K204" t="str">
            <v>אוטובוס</v>
          </cell>
          <cell r="L204" t="str">
            <v>בינעירוני</v>
          </cell>
          <cell r="M204" t="str">
            <v>ממוגן אבן</v>
          </cell>
          <cell r="N204" t="str">
            <v>קווים</v>
          </cell>
          <cell r="O204" t="str">
            <v>עילית</v>
          </cell>
          <cell r="P204" t="str">
            <v/>
          </cell>
          <cell r="Q204" t="str">
            <v/>
          </cell>
          <cell r="R204" t="str">
            <v>עילית</v>
          </cell>
        </row>
        <row r="205">
          <cell r="B205">
            <v>7323452</v>
          </cell>
          <cell r="C205">
            <v>73234</v>
          </cell>
          <cell r="D205" t="str">
            <v>קווים</v>
          </cell>
          <cell r="E205" t="str">
            <v>קווים תחבורה ציבורית בע"מ</v>
          </cell>
          <cell r="F205" t="str">
            <v>קווים</v>
          </cell>
          <cell r="G205">
            <v>2013</v>
          </cell>
          <cell r="H205" t="str">
            <v>וולוו</v>
          </cell>
          <cell r="I205" t="str">
            <v>B11R</v>
          </cell>
          <cell r="J205">
            <v>51</v>
          </cell>
          <cell r="K205" t="str">
            <v>אוטובוס</v>
          </cell>
          <cell r="L205" t="str">
            <v>בינעירוני</v>
          </cell>
          <cell r="M205" t="str">
            <v>ממוגן אבן</v>
          </cell>
          <cell r="N205" t="str">
            <v>קווים</v>
          </cell>
          <cell r="O205" t="str">
            <v>עילית</v>
          </cell>
          <cell r="P205" t="str">
            <v/>
          </cell>
          <cell r="Q205" t="str">
            <v/>
          </cell>
          <cell r="R205" t="str">
            <v>עילית</v>
          </cell>
        </row>
        <row r="206">
          <cell r="B206">
            <v>7323552</v>
          </cell>
          <cell r="C206">
            <v>73235</v>
          </cell>
          <cell r="D206" t="str">
            <v>קווים</v>
          </cell>
          <cell r="E206" t="str">
            <v>קווים תחבורה ציבורית בע"מ</v>
          </cell>
          <cell r="F206" t="str">
            <v>קווים</v>
          </cell>
          <cell r="G206">
            <v>2013</v>
          </cell>
          <cell r="H206" t="str">
            <v>וולוו</v>
          </cell>
          <cell r="I206" t="str">
            <v>B11R</v>
          </cell>
          <cell r="J206">
            <v>51</v>
          </cell>
          <cell r="K206" t="str">
            <v>אוטובוס</v>
          </cell>
          <cell r="L206" t="str">
            <v>בינעירוני</v>
          </cell>
          <cell r="M206" t="str">
            <v>ממוגן אבן</v>
          </cell>
          <cell r="N206" t="str">
            <v>קווים</v>
          </cell>
          <cell r="O206" t="str">
            <v>עילית</v>
          </cell>
          <cell r="P206" t="str">
            <v/>
          </cell>
          <cell r="Q206" t="str">
            <v/>
          </cell>
          <cell r="R206" t="str">
            <v>עילית</v>
          </cell>
        </row>
        <row r="207">
          <cell r="B207">
            <v>7251552</v>
          </cell>
          <cell r="C207">
            <v>72515</v>
          </cell>
          <cell r="D207" t="str">
            <v>קווים</v>
          </cell>
          <cell r="E207" t="str">
            <v>מאיר ליסינג</v>
          </cell>
          <cell r="F207" t="str">
            <v>קווים</v>
          </cell>
          <cell r="G207">
            <v>2013</v>
          </cell>
          <cell r="H207" t="str">
            <v>וולוו</v>
          </cell>
          <cell r="I207" t="str">
            <v>B7RLE</v>
          </cell>
          <cell r="J207">
            <v>34</v>
          </cell>
          <cell r="K207" t="str">
            <v>אוטובוס</v>
          </cell>
          <cell r="L207" t="str">
            <v>עירוני</v>
          </cell>
          <cell r="M207" t="str">
            <v>נגיש</v>
          </cell>
          <cell r="N207" t="str">
            <v>קווים</v>
          </cell>
          <cell r="O207" t="str">
            <v>רמלה לוד</v>
          </cell>
          <cell r="P207" t="str">
            <v/>
          </cell>
          <cell r="Q207" t="str">
            <v/>
          </cell>
          <cell r="R207" t="str">
            <v>חשמונאים</v>
          </cell>
        </row>
        <row r="208">
          <cell r="B208">
            <v>7251452</v>
          </cell>
          <cell r="C208">
            <v>72514</v>
          </cell>
          <cell r="D208" t="str">
            <v>קווים</v>
          </cell>
          <cell r="E208" t="str">
            <v>מאיר ליסינג</v>
          </cell>
          <cell r="F208" t="str">
            <v>קווים</v>
          </cell>
          <cell r="G208">
            <v>2013</v>
          </cell>
          <cell r="H208" t="str">
            <v>וולוו</v>
          </cell>
          <cell r="I208" t="str">
            <v>B7RLE</v>
          </cell>
          <cell r="J208">
            <v>34</v>
          </cell>
          <cell r="K208" t="str">
            <v>אוטובוס</v>
          </cell>
          <cell r="L208" t="str">
            <v>עירוני</v>
          </cell>
          <cell r="M208" t="str">
            <v>נגיש</v>
          </cell>
          <cell r="N208" t="str">
            <v>קווים</v>
          </cell>
          <cell r="O208" t="str">
            <v>רמלה לוד</v>
          </cell>
          <cell r="P208" t="str">
            <v/>
          </cell>
          <cell r="Q208" t="str">
            <v/>
          </cell>
          <cell r="R208" t="str">
            <v>חשמונאים</v>
          </cell>
        </row>
        <row r="209">
          <cell r="B209">
            <v>7251352</v>
          </cell>
          <cell r="C209">
            <v>72513</v>
          </cell>
          <cell r="D209" t="str">
            <v>קווים</v>
          </cell>
          <cell r="E209" t="str">
            <v>מאיר ליסינג</v>
          </cell>
          <cell r="F209" t="str">
            <v>קווים</v>
          </cell>
          <cell r="G209">
            <v>2013</v>
          </cell>
          <cell r="H209" t="str">
            <v>וולוו</v>
          </cell>
          <cell r="I209" t="str">
            <v>B7RLE</v>
          </cell>
          <cell r="J209">
            <v>34</v>
          </cell>
          <cell r="K209" t="str">
            <v>אוטובוס</v>
          </cell>
          <cell r="L209" t="str">
            <v>עירוני</v>
          </cell>
          <cell r="M209" t="str">
            <v>נגיש</v>
          </cell>
          <cell r="N209" t="str">
            <v>קווים</v>
          </cell>
          <cell r="O209" t="str">
            <v>רמלה לוד</v>
          </cell>
          <cell r="P209" t="str">
            <v/>
          </cell>
          <cell r="Q209" t="str">
            <v/>
          </cell>
          <cell r="R209" t="str">
            <v>חשמונאים</v>
          </cell>
        </row>
        <row r="210">
          <cell r="B210">
            <v>7302052</v>
          </cell>
          <cell r="C210">
            <v>73020</v>
          </cell>
          <cell r="D210" t="str">
            <v>קווים</v>
          </cell>
          <cell r="E210" t="str">
            <v>קווים תחבורה ציבורית בע"מ</v>
          </cell>
          <cell r="F210" t="str">
            <v>קווים</v>
          </cell>
          <cell r="G210">
            <v>2013</v>
          </cell>
          <cell r="H210" t="str">
            <v>וולוו</v>
          </cell>
          <cell r="I210" t="str">
            <v>B7R</v>
          </cell>
          <cell r="J210">
            <v>51</v>
          </cell>
          <cell r="K210" t="str">
            <v>אוטובוס</v>
          </cell>
          <cell r="L210" t="str">
            <v>בינעירוני</v>
          </cell>
          <cell r="M210" t="str">
            <v/>
          </cell>
          <cell r="N210" t="str">
            <v>קווים</v>
          </cell>
          <cell r="O210" t="str">
            <v>רמלה לוד</v>
          </cell>
          <cell r="P210" t="str">
            <v/>
          </cell>
          <cell r="Q210" t="str">
            <v/>
          </cell>
          <cell r="R210" t="str">
            <v>חשמונאים</v>
          </cell>
        </row>
        <row r="211">
          <cell r="B211">
            <v>7306952</v>
          </cell>
          <cell r="C211">
            <v>73069</v>
          </cell>
          <cell r="D211" t="str">
            <v>קווים</v>
          </cell>
          <cell r="E211" t="str">
            <v>קווים תחבורה ציבורית בע"מ</v>
          </cell>
          <cell r="F211" t="str">
            <v>קווים</v>
          </cell>
          <cell r="G211">
            <v>2013</v>
          </cell>
          <cell r="H211" t="str">
            <v>וולוו</v>
          </cell>
          <cell r="I211" t="str">
            <v>B7R</v>
          </cell>
          <cell r="J211">
            <v>51</v>
          </cell>
          <cell r="K211" t="str">
            <v>אוטובוס</v>
          </cell>
          <cell r="L211" t="str">
            <v>בינעירוני</v>
          </cell>
          <cell r="M211" t="str">
            <v/>
          </cell>
          <cell r="N211" t="str">
            <v>קווים</v>
          </cell>
          <cell r="O211" t="str">
            <v>חדרה</v>
          </cell>
          <cell r="P211" t="str">
            <v/>
          </cell>
          <cell r="Q211" t="str">
            <v/>
          </cell>
          <cell r="R211" t="str">
            <v>חדרה נתניה</v>
          </cell>
        </row>
        <row r="212">
          <cell r="B212">
            <v>7306752</v>
          </cell>
          <cell r="C212">
            <v>73067</v>
          </cell>
          <cell r="D212" t="str">
            <v>קווים</v>
          </cell>
          <cell r="E212" t="str">
            <v>קווים תחבורה ציבורית בע"מ</v>
          </cell>
          <cell r="F212" t="str">
            <v>קווים</v>
          </cell>
          <cell r="G212">
            <v>2013</v>
          </cell>
          <cell r="H212" t="str">
            <v>וולוו</v>
          </cell>
          <cell r="I212" t="str">
            <v>B7R</v>
          </cell>
          <cell r="J212">
            <v>51</v>
          </cell>
          <cell r="K212" t="str">
            <v>אוטובוס</v>
          </cell>
          <cell r="L212" t="str">
            <v>בינעירוני</v>
          </cell>
          <cell r="M212" t="str">
            <v/>
          </cell>
          <cell r="N212" t="str">
            <v>קווים</v>
          </cell>
          <cell r="O212" t="str">
            <v>רמלה לוד</v>
          </cell>
          <cell r="P212" t="str">
            <v/>
          </cell>
          <cell r="Q212" t="str">
            <v/>
          </cell>
          <cell r="R212" t="str">
            <v>חשמונאים</v>
          </cell>
        </row>
        <row r="213">
          <cell r="B213">
            <v>7302152</v>
          </cell>
          <cell r="C213">
            <v>73021</v>
          </cell>
          <cell r="D213" t="str">
            <v>קווים</v>
          </cell>
          <cell r="E213" t="str">
            <v>קווים תחבורה ציבורית בע"מ</v>
          </cell>
          <cell r="F213" t="str">
            <v>קווים</v>
          </cell>
          <cell r="G213">
            <v>2013</v>
          </cell>
          <cell r="H213" t="str">
            <v>וולוו</v>
          </cell>
          <cell r="I213" t="str">
            <v>B7R</v>
          </cell>
          <cell r="J213">
            <v>51</v>
          </cell>
          <cell r="K213" t="str">
            <v>אוטובוס</v>
          </cell>
          <cell r="L213" t="str">
            <v>בינעירוני</v>
          </cell>
          <cell r="M213" t="str">
            <v/>
          </cell>
          <cell r="N213" t="str">
            <v>קווים</v>
          </cell>
          <cell r="O213" t="str">
            <v>חדרה</v>
          </cell>
          <cell r="P213" t="str">
            <v/>
          </cell>
          <cell r="Q213" t="str">
            <v/>
          </cell>
          <cell r="R213" t="str">
            <v>חדרה נתניה</v>
          </cell>
        </row>
        <row r="214">
          <cell r="B214">
            <v>7250152</v>
          </cell>
          <cell r="C214">
            <v>72501</v>
          </cell>
          <cell r="D214" t="str">
            <v>קווים</v>
          </cell>
          <cell r="E214" t="str">
            <v>מאיר ליסינג</v>
          </cell>
          <cell r="F214" t="str">
            <v>קווים</v>
          </cell>
          <cell r="G214">
            <v>2013</v>
          </cell>
          <cell r="H214" t="str">
            <v>וולוו</v>
          </cell>
          <cell r="I214" t="str">
            <v>B7RLE</v>
          </cell>
          <cell r="J214">
            <v>34</v>
          </cell>
          <cell r="K214" t="str">
            <v>אוטובוס</v>
          </cell>
          <cell r="L214" t="str">
            <v>עירוני</v>
          </cell>
          <cell r="M214" t="str">
            <v>נגיש</v>
          </cell>
          <cell r="N214" t="str">
            <v>קווים</v>
          </cell>
          <cell r="O214" t="str">
            <v>רמלה לוד</v>
          </cell>
          <cell r="P214" t="str">
            <v/>
          </cell>
          <cell r="Q214" t="str">
            <v/>
          </cell>
          <cell r="R214" t="str">
            <v>חשמונאים</v>
          </cell>
        </row>
        <row r="215">
          <cell r="B215">
            <v>7251052</v>
          </cell>
          <cell r="C215">
            <v>72510</v>
          </cell>
          <cell r="D215" t="str">
            <v>קווים</v>
          </cell>
          <cell r="E215" t="str">
            <v>מאיר ליסינג</v>
          </cell>
          <cell r="F215" t="str">
            <v>קווים</v>
          </cell>
          <cell r="G215">
            <v>2013</v>
          </cell>
          <cell r="H215" t="str">
            <v>וולוו</v>
          </cell>
          <cell r="I215" t="str">
            <v>B7RLE</v>
          </cell>
          <cell r="J215">
            <v>34</v>
          </cell>
          <cell r="K215" t="str">
            <v>אוטובוס</v>
          </cell>
          <cell r="L215" t="str">
            <v>עירוני</v>
          </cell>
          <cell r="M215" t="str">
            <v>נגיש</v>
          </cell>
          <cell r="N215" t="str">
            <v>קווים</v>
          </cell>
          <cell r="O215" t="str">
            <v>רמלה לוד</v>
          </cell>
          <cell r="P215" t="str">
            <v/>
          </cell>
          <cell r="Q215" t="str">
            <v/>
          </cell>
          <cell r="R215" t="str">
            <v>חשמונאים</v>
          </cell>
        </row>
        <row r="216">
          <cell r="B216">
            <v>7251252</v>
          </cell>
          <cell r="C216">
            <v>72512</v>
          </cell>
          <cell r="D216" t="str">
            <v>קווים</v>
          </cell>
          <cell r="E216" t="str">
            <v>מאיר ליסינג</v>
          </cell>
          <cell r="F216" t="str">
            <v>קווים</v>
          </cell>
          <cell r="G216">
            <v>2013</v>
          </cell>
          <cell r="H216" t="str">
            <v>וולוו</v>
          </cell>
          <cell r="I216" t="str">
            <v>B7RLE</v>
          </cell>
          <cell r="J216">
            <v>34</v>
          </cell>
          <cell r="K216" t="str">
            <v>אוטובוס</v>
          </cell>
          <cell r="L216" t="str">
            <v>עירוני</v>
          </cell>
          <cell r="M216" t="str">
            <v>נגיש</v>
          </cell>
          <cell r="N216" t="str">
            <v>קווים</v>
          </cell>
          <cell r="O216" t="str">
            <v>רמלה לוד</v>
          </cell>
          <cell r="P216" t="str">
            <v/>
          </cell>
          <cell r="Q216" t="str">
            <v/>
          </cell>
          <cell r="R216" t="str">
            <v>חשמונאים</v>
          </cell>
        </row>
        <row r="217">
          <cell r="B217">
            <v>7300152</v>
          </cell>
          <cell r="C217">
            <v>73001</v>
          </cell>
          <cell r="D217" t="str">
            <v>קווים</v>
          </cell>
          <cell r="E217" t="str">
            <v>קווים תחבורה ציבורית בע"מ</v>
          </cell>
          <cell r="F217" t="str">
            <v>קווים</v>
          </cell>
          <cell r="G217">
            <v>2013</v>
          </cell>
          <cell r="H217" t="str">
            <v>וולוו</v>
          </cell>
          <cell r="I217" t="str">
            <v>B7R</v>
          </cell>
          <cell r="J217">
            <v>51</v>
          </cell>
          <cell r="K217" t="str">
            <v>אוטובוס</v>
          </cell>
          <cell r="L217" t="str">
            <v>בינעירוני</v>
          </cell>
          <cell r="M217" t="str">
            <v/>
          </cell>
          <cell r="N217" t="str">
            <v>קווים</v>
          </cell>
          <cell r="O217" t="str">
            <v>רמלה לוד</v>
          </cell>
          <cell r="P217" t="str">
            <v/>
          </cell>
          <cell r="Q217" t="str">
            <v/>
          </cell>
          <cell r="R217" t="str">
            <v>חשמונאים</v>
          </cell>
        </row>
        <row r="218">
          <cell r="B218">
            <v>7300252</v>
          </cell>
          <cell r="C218">
            <v>73002</v>
          </cell>
          <cell r="D218" t="str">
            <v>קווים</v>
          </cell>
          <cell r="E218" t="str">
            <v>קווים תחבורה ציבורית בע"מ</v>
          </cell>
          <cell r="F218" t="str">
            <v>קווים</v>
          </cell>
          <cell r="G218">
            <v>2013</v>
          </cell>
          <cell r="H218" t="str">
            <v>וולוו</v>
          </cell>
          <cell r="I218" t="str">
            <v>B7R</v>
          </cell>
          <cell r="J218">
            <v>51</v>
          </cell>
          <cell r="K218" t="str">
            <v>אוטובוס</v>
          </cell>
          <cell r="L218" t="str">
            <v>בינעירוני</v>
          </cell>
          <cell r="M218" t="str">
            <v/>
          </cell>
          <cell r="N218" t="str">
            <v>קווים</v>
          </cell>
          <cell r="O218" t="str">
            <v>מודיעין</v>
          </cell>
          <cell r="P218" t="str">
            <v/>
          </cell>
          <cell r="Q218" t="str">
            <v/>
          </cell>
          <cell r="R218" t="str">
            <v>חשמונאים</v>
          </cell>
        </row>
        <row r="219">
          <cell r="B219">
            <v>7300352</v>
          </cell>
          <cell r="C219">
            <v>73003</v>
          </cell>
          <cell r="D219" t="str">
            <v>קווים</v>
          </cell>
          <cell r="E219" t="str">
            <v>קווים תחבורה ציבורית בע"מ</v>
          </cell>
          <cell r="F219" t="str">
            <v>קווים</v>
          </cell>
          <cell r="G219">
            <v>2013</v>
          </cell>
          <cell r="H219" t="str">
            <v>וולוו</v>
          </cell>
          <cell r="I219" t="str">
            <v>B7R</v>
          </cell>
          <cell r="J219">
            <v>51</v>
          </cell>
          <cell r="K219" t="str">
            <v>אוטובוס</v>
          </cell>
          <cell r="L219" t="str">
            <v>בינעירוני</v>
          </cell>
          <cell r="M219" t="str">
            <v/>
          </cell>
          <cell r="N219" t="str">
            <v>קווים</v>
          </cell>
          <cell r="O219" t="str">
            <v>רמלה לוד</v>
          </cell>
          <cell r="P219" t="str">
            <v/>
          </cell>
          <cell r="Q219" t="str">
            <v/>
          </cell>
          <cell r="R219" t="str">
            <v>חשמונאים</v>
          </cell>
        </row>
        <row r="220">
          <cell r="B220">
            <v>7300552</v>
          </cell>
          <cell r="C220">
            <v>73005</v>
          </cell>
          <cell r="D220" t="str">
            <v>קווים</v>
          </cell>
          <cell r="E220" t="str">
            <v>קווים תחבורה ציבורית בע"מ</v>
          </cell>
          <cell r="F220" t="str">
            <v>קווים</v>
          </cell>
          <cell r="G220">
            <v>2013</v>
          </cell>
          <cell r="H220" t="str">
            <v>וולוו</v>
          </cell>
          <cell r="I220" t="str">
            <v>B7R</v>
          </cell>
          <cell r="J220">
            <v>51</v>
          </cell>
          <cell r="K220" t="str">
            <v>אוטובוס</v>
          </cell>
          <cell r="L220" t="str">
            <v>בינעירוני</v>
          </cell>
          <cell r="M220" t="str">
            <v/>
          </cell>
          <cell r="N220" t="str">
            <v>קווים</v>
          </cell>
          <cell r="O220" t="str">
            <v>רמלה לוד</v>
          </cell>
          <cell r="P220" t="str">
            <v/>
          </cell>
          <cell r="Q220" t="str">
            <v/>
          </cell>
          <cell r="R220" t="str">
            <v>חשמונאים</v>
          </cell>
        </row>
        <row r="221">
          <cell r="B221">
            <v>7300652</v>
          </cell>
          <cell r="C221">
            <v>73006</v>
          </cell>
          <cell r="D221" t="str">
            <v>קווים</v>
          </cell>
          <cell r="E221" t="str">
            <v>קווים תחבורה ציבורית בע"מ</v>
          </cell>
          <cell r="F221" t="str">
            <v>קווים</v>
          </cell>
          <cell r="G221">
            <v>2013</v>
          </cell>
          <cell r="H221" t="str">
            <v>וולוו</v>
          </cell>
          <cell r="I221" t="str">
            <v>B7R</v>
          </cell>
          <cell r="J221">
            <v>51</v>
          </cell>
          <cell r="K221" t="str">
            <v>אוטובוס</v>
          </cell>
          <cell r="L221" t="str">
            <v>בינעירוני</v>
          </cell>
          <cell r="M221" t="str">
            <v/>
          </cell>
          <cell r="N221" t="str">
            <v>קווים</v>
          </cell>
          <cell r="O221" t="str">
            <v>רמלה לוד</v>
          </cell>
          <cell r="P221" t="str">
            <v/>
          </cell>
          <cell r="Q221" t="str">
            <v/>
          </cell>
          <cell r="R221" t="str">
            <v>חשמונאים</v>
          </cell>
        </row>
        <row r="222">
          <cell r="B222">
            <v>7300752</v>
          </cell>
          <cell r="C222">
            <v>73007</v>
          </cell>
          <cell r="D222" t="str">
            <v>קווים</v>
          </cell>
          <cell r="E222" t="str">
            <v>קווים תחבורה ציבורית בע"מ</v>
          </cell>
          <cell r="F222" t="str">
            <v>קווים</v>
          </cell>
          <cell r="G222">
            <v>2013</v>
          </cell>
          <cell r="H222" t="str">
            <v>וולוו</v>
          </cell>
          <cell r="I222" t="str">
            <v>B7R</v>
          </cell>
          <cell r="J222">
            <v>51</v>
          </cell>
          <cell r="K222" t="str">
            <v>אוטובוס</v>
          </cell>
          <cell r="L222" t="str">
            <v>בינעירוני</v>
          </cell>
          <cell r="M222" t="str">
            <v/>
          </cell>
          <cell r="N222" t="str">
            <v>קווים</v>
          </cell>
          <cell r="O222" t="str">
            <v>רמלה לוד</v>
          </cell>
          <cell r="P222" t="str">
            <v/>
          </cell>
          <cell r="Q222" t="str">
            <v/>
          </cell>
          <cell r="R222" t="str">
            <v>חשמונאים</v>
          </cell>
        </row>
        <row r="223">
          <cell r="B223">
            <v>7300952</v>
          </cell>
          <cell r="C223">
            <v>73009</v>
          </cell>
          <cell r="D223" t="str">
            <v>קווים</v>
          </cell>
          <cell r="E223" t="str">
            <v>קווים תחבורה ציבורית בע"מ</v>
          </cell>
          <cell r="F223" t="str">
            <v>קווים</v>
          </cell>
          <cell r="G223">
            <v>2013</v>
          </cell>
          <cell r="H223" t="str">
            <v>וולוו</v>
          </cell>
          <cell r="I223" t="str">
            <v>B7R</v>
          </cell>
          <cell r="J223">
            <v>51</v>
          </cell>
          <cell r="K223" t="str">
            <v>אוטובוס</v>
          </cell>
          <cell r="L223" t="str">
            <v>בינעירוני</v>
          </cell>
          <cell r="M223" t="str">
            <v/>
          </cell>
          <cell r="N223" t="str">
            <v>קווים</v>
          </cell>
          <cell r="O223" t="str">
            <v>רמלה לוד</v>
          </cell>
          <cell r="P223" t="str">
            <v/>
          </cell>
          <cell r="Q223" t="str">
            <v/>
          </cell>
          <cell r="R223" t="str">
            <v>חשמונאים</v>
          </cell>
        </row>
        <row r="224">
          <cell r="B224">
            <v>7301052</v>
          </cell>
          <cell r="C224">
            <v>73010</v>
          </cell>
          <cell r="D224" t="str">
            <v>קווים</v>
          </cell>
          <cell r="E224" t="str">
            <v>קווים תחבורה ציבורית בע"מ</v>
          </cell>
          <cell r="F224" t="str">
            <v>קווים</v>
          </cell>
          <cell r="G224">
            <v>2013</v>
          </cell>
          <cell r="H224" t="str">
            <v>וולוו</v>
          </cell>
          <cell r="I224" t="str">
            <v>B7R</v>
          </cell>
          <cell r="J224">
            <v>51</v>
          </cell>
          <cell r="K224" t="str">
            <v>אוטובוס</v>
          </cell>
          <cell r="L224" t="str">
            <v>בינעירוני</v>
          </cell>
          <cell r="M224" t="str">
            <v/>
          </cell>
          <cell r="N224" t="str">
            <v>קווים</v>
          </cell>
          <cell r="O224" t="str">
            <v>רמלה לוד</v>
          </cell>
          <cell r="P224" t="str">
            <v/>
          </cell>
          <cell r="Q224" t="str">
            <v/>
          </cell>
          <cell r="R224" t="str">
            <v>חשמונאים</v>
          </cell>
        </row>
        <row r="225">
          <cell r="B225">
            <v>7301252</v>
          </cell>
          <cell r="C225">
            <v>73012</v>
          </cell>
          <cell r="D225" t="str">
            <v>קווים</v>
          </cell>
          <cell r="E225" t="str">
            <v>קווים תחבורה ציבורית בע"מ</v>
          </cell>
          <cell r="F225" t="str">
            <v>קווים</v>
          </cell>
          <cell r="G225">
            <v>2013</v>
          </cell>
          <cell r="H225" t="str">
            <v>וולוו</v>
          </cell>
          <cell r="I225" t="str">
            <v>B7R</v>
          </cell>
          <cell r="J225">
            <v>51</v>
          </cell>
          <cell r="K225" t="str">
            <v>אוטובוס</v>
          </cell>
          <cell r="L225" t="str">
            <v>בינעירוני</v>
          </cell>
          <cell r="M225" t="str">
            <v/>
          </cell>
          <cell r="N225" t="str">
            <v>קווים</v>
          </cell>
          <cell r="O225" t="str">
            <v>רמלה לוד</v>
          </cell>
          <cell r="P225" t="str">
            <v/>
          </cell>
          <cell r="Q225" t="str">
            <v/>
          </cell>
          <cell r="R225" t="str">
            <v>חשמונאים</v>
          </cell>
        </row>
        <row r="226">
          <cell r="B226">
            <v>7306652</v>
          </cell>
          <cell r="C226">
            <v>73066</v>
          </cell>
          <cell r="D226" t="str">
            <v>קווים</v>
          </cell>
          <cell r="E226" t="str">
            <v>קווים תחבורה ציבורית בע"מ</v>
          </cell>
          <cell r="F226" t="str">
            <v>קווים</v>
          </cell>
          <cell r="G226">
            <v>2013</v>
          </cell>
          <cell r="H226" t="str">
            <v>וולוו</v>
          </cell>
          <cell r="I226" t="str">
            <v>B7R</v>
          </cell>
          <cell r="J226">
            <v>51</v>
          </cell>
          <cell r="K226" t="str">
            <v>אוטובוס</v>
          </cell>
          <cell r="L226" t="str">
            <v>בינעירוני</v>
          </cell>
          <cell r="M226" t="str">
            <v/>
          </cell>
          <cell r="N226" t="str">
            <v>קווים</v>
          </cell>
          <cell r="O226" t="str">
            <v>מודיעין</v>
          </cell>
          <cell r="P226" t="str">
            <v/>
          </cell>
          <cell r="Q226" t="str">
            <v/>
          </cell>
          <cell r="R226" t="str">
            <v>חשמונאים</v>
          </cell>
        </row>
        <row r="227">
          <cell r="B227">
            <v>7302252</v>
          </cell>
          <cell r="C227">
            <v>73022</v>
          </cell>
          <cell r="D227" t="str">
            <v>קווים</v>
          </cell>
          <cell r="E227" t="str">
            <v>קווים תחבורה ציבורית בע"מ</v>
          </cell>
          <cell r="F227" t="str">
            <v>קווים</v>
          </cell>
          <cell r="G227">
            <v>2013</v>
          </cell>
          <cell r="H227" t="str">
            <v>וולוו</v>
          </cell>
          <cell r="I227" t="str">
            <v>B7R</v>
          </cell>
          <cell r="J227">
            <v>51</v>
          </cell>
          <cell r="K227" t="str">
            <v>אוטובוס</v>
          </cell>
          <cell r="L227" t="str">
            <v>בינעירוני</v>
          </cell>
          <cell r="M227" t="str">
            <v/>
          </cell>
          <cell r="N227" t="str">
            <v>קווים</v>
          </cell>
          <cell r="O227" t="str">
            <v>רמלה לוד</v>
          </cell>
          <cell r="P227" t="str">
            <v/>
          </cell>
          <cell r="Q227" t="str">
            <v/>
          </cell>
          <cell r="R227" t="str">
            <v>חשמונאים</v>
          </cell>
        </row>
        <row r="228">
          <cell r="B228">
            <v>7302352</v>
          </cell>
          <cell r="C228">
            <v>73023</v>
          </cell>
          <cell r="D228" t="str">
            <v>קווים</v>
          </cell>
          <cell r="E228" t="str">
            <v>קווים תחבורה ציבורית בע"מ</v>
          </cell>
          <cell r="F228" t="str">
            <v>קווים</v>
          </cell>
          <cell r="G228">
            <v>2013</v>
          </cell>
          <cell r="H228" t="str">
            <v>וולוו</v>
          </cell>
          <cell r="I228" t="str">
            <v>B7R</v>
          </cell>
          <cell r="J228">
            <v>51</v>
          </cell>
          <cell r="K228" t="str">
            <v>אוטובוס</v>
          </cell>
          <cell r="L228" t="str">
            <v>בינעירוני</v>
          </cell>
          <cell r="M228" t="str">
            <v/>
          </cell>
          <cell r="N228" t="str">
            <v>קווים</v>
          </cell>
          <cell r="O228" t="str">
            <v>רמלה לוד</v>
          </cell>
          <cell r="P228" t="str">
            <v/>
          </cell>
          <cell r="Q228" t="str">
            <v/>
          </cell>
          <cell r="R228" t="str">
            <v>חשמונאים</v>
          </cell>
        </row>
        <row r="229">
          <cell r="B229">
            <v>7305352</v>
          </cell>
          <cell r="C229">
            <v>73053</v>
          </cell>
          <cell r="D229" t="str">
            <v>קווים</v>
          </cell>
          <cell r="E229" t="str">
            <v>קווים תחבורה ציבורית בע"מ</v>
          </cell>
          <cell r="F229" t="str">
            <v>קווים</v>
          </cell>
          <cell r="G229">
            <v>2013</v>
          </cell>
          <cell r="H229" t="str">
            <v>וולוו</v>
          </cell>
          <cell r="I229" t="str">
            <v>B7R</v>
          </cell>
          <cell r="J229">
            <v>51</v>
          </cell>
          <cell r="K229" t="str">
            <v>אוטובוס</v>
          </cell>
          <cell r="L229" t="str">
            <v>בינעירוני</v>
          </cell>
          <cell r="M229" t="str">
            <v/>
          </cell>
          <cell r="N229" t="str">
            <v>קווים</v>
          </cell>
          <cell r="O229" t="str">
            <v>רמלה לוד</v>
          </cell>
          <cell r="P229" t="str">
            <v/>
          </cell>
          <cell r="Q229" t="str">
            <v/>
          </cell>
          <cell r="R229" t="str">
            <v>חשמונאים</v>
          </cell>
        </row>
        <row r="230">
          <cell r="B230">
            <v>7251852</v>
          </cell>
          <cell r="C230">
            <v>72518</v>
          </cell>
          <cell r="D230" t="str">
            <v>קווים</v>
          </cell>
          <cell r="E230" t="str">
            <v>מאיר ליסינג</v>
          </cell>
          <cell r="F230" t="str">
            <v>קווים</v>
          </cell>
          <cell r="G230">
            <v>2013</v>
          </cell>
          <cell r="H230" t="str">
            <v>וולוו</v>
          </cell>
          <cell r="I230" t="str">
            <v>B7RLE</v>
          </cell>
          <cell r="J230">
            <v>34</v>
          </cell>
          <cell r="K230" t="str">
            <v>אוטובוס</v>
          </cell>
          <cell r="L230" t="str">
            <v>עירוני</v>
          </cell>
          <cell r="M230" t="str">
            <v>נגיש</v>
          </cell>
          <cell r="N230" t="str">
            <v>קווים</v>
          </cell>
          <cell r="O230" t="str">
            <v>רמלה לוד</v>
          </cell>
          <cell r="P230" t="str">
            <v/>
          </cell>
          <cell r="Q230" t="str">
            <v/>
          </cell>
          <cell r="R230" t="str">
            <v>חשמונאים</v>
          </cell>
        </row>
        <row r="231">
          <cell r="B231">
            <v>7253452</v>
          </cell>
          <cell r="C231">
            <v>72534</v>
          </cell>
          <cell r="D231" t="str">
            <v>קווים</v>
          </cell>
          <cell r="E231" t="str">
            <v>מאיר ליסינג</v>
          </cell>
          <cell r="F231" t="str">
            <v>קווים</v>
          </cell>
          <cell r="G231">
            <v>2013</v>
          </cell>
          <cell r="H231" t="str">
            <v>וולוו</v>
          </cell>
          <cell r="I231" t="str">
            <v>B7RLE</v>
          </cell>
          <cell r="J231">
            <v>34</v>
          </cell>
          <cell r="K231" t="str">
            <v>אוטובוס</v>
          </cell>
          <cell r="L231" t="str">
            <v>עירוני</v>
          </cell>
          <cell r="M231" t="str">
            <v>נגיש</v>
          </cell>
          <cell r="N231" t="str">
            <v>קווים</v>
          </cell>
          <cell r="O231" t="str">
            <v>רמלה לוד</v>
          </cell>
          <cell r="P231" t="str">
            <v/>
          </cell>
          <cell r="Q231" t="str">
            <v/>
          </cell>
          <cell r="R231" t="str">
            <v>חשמונאים</v>
          </cell>
        </row>
        <row r="232">
          <cell r="B232">
            <v>7253552</v>
          </cell>
          <cell r="C232">
            <v>72535</v>
          </cell>
          <cell r="D232" t="str">
            <v>קווים</v>
          </cell>
          <cell r="E232" t="str">
            <v>מאיר ליסינג</v>
          </cell>
          <cell r="F232" t="str">
            <v>קווים</v>
          </cell>
          <cell r="G232">
            <v>2013</v>
          </cell>
          <cell r="H232" t="str">
            <v>וולוו</v>
          </cell>
          <cell r="I232" t="str">
            <v>B7RLE</v>
          </cell>
          <cell r="J232">
            <v>34</v>
          </cell>
          <cell r="K232" t="str">
            <v>אוטובוס</v>
          </cell>
          <cell r="L232" t="str">
            <v>עירוני</v>
          </cell>
          <cell r="M232" t="str">
            <v>נגיש</v>
          </cell>
          <cell r="N232" t="str">
            <v>קווים</v>
          </cell>
          <cell r="O232" t="str">
            <v>רמלה לוד</v>
          </cell>
          <cell r="P232" t="str">
            <v/>
          </cell>
          <cell r="Q232" t="str">
            <v/>
          </cell>
          <cell r="R232" t="str">
            <v>חשמונאים</v>
          </cell>
        </row>
        <row r="233">
          <cell r="B233">
            <v>7253752</v>
          </cell>
          <cell r="C233">
            <v>72537</v>
          </cell>
          <cell r="D233" t="str">
            <v>קווים</v>
          </cell>
          <cell r="E233" t="str">
            <v>מאיר ליסינג</v>
          </cell>
          <cell r="F233" t="str">
            <v>קווים</v>
          </cell>
          <cell r="G233">
            <v>2013</v>
          </cell>
          <cell r="H233" t="str">
            <v>וולוו</v>
          </cell>
          <cell r="I233" t="str">
            <v>B7RLE</v>
          </cell>
          <cell r="J233">
            <v>34</v>
          </cell>
          <cell r="K233" t="str">
            <v>אוטובוס</v>
          </cell>
          <cell r="L233" t="str">
            <v>עירוני</v>
          </cell>
          <cell r="M233" t="str">
            <v>נגיש</v>
          </cell>
          <cell r="N233" t="str">
            <v>קווים</v>
          </cell>
          <cell r="O233" t="str">
            <v>רמלה לוד</v>
          </cell>
          <cell r="P233" t="str">
            <v/>
          </cell>
          <cell r="Q233" t="str">
            <v/>
          </cell>
          <cell r="R233" t="str">
            <v>חשמונאים</v>
          </cell>
        </row>
        <row r="234">
          <cell r="B234">
            <v>7301352</v>
          </cell>
          <cell r="C234">
            <v>73013</v>
          </cell>
          <cell r="D234" t="str">
            <v>קווים</v>
          </cell>
          <cell r="E234" t="str">
            <v>קווים תחבורה ציבורית בע"מ</v>
          </cell>
          <cell r="F234" t="str">
            <v>קווים</v>
          </cell>
          <cell r="G234">
            <v>2013</v>
          </cell>
          <cell r="H234" t="str">
            <v>וולוו</v>
          </cell>
          <cell r="I234" t="str">
            <v>B7R</v>
          </cell>
          <cell r="J234">
            <v>51</v>
          </cell>
          <cell r="K234" t="str">
            <v>אוטובוס</v>
          </cell>
          <cell r="L234" t="str">
            <v>בינעירוני</v>
          </cell>
          <cell r="M234" t="str">
            <v/>
          </cell>
          <cell r="N234" t="str">
            <v>קווים</v>
          </cell>
          <cell r="O234" t="str">
            <v>רמלה לוד</v>
          </cell>
          <cell r="P234" t="str">
            <v/>
          </cell>
          <cell r="Q234" t="str">
            <v/>
          </cell>
          <cell r="R234" t="str">
            <v>חשמונאים</v>
          </cell>
        </row>
        <row r="235">
          <cell r="B235">
            <v>7300852</v>
          </cell>
          <cell r="C235">
            <v>73008</v>
          </cell>
          <cell r="D235" t="str">
            <v>קווים</v>
          </cell>
          <cell r="E235" t="str">
            <v>קווים תחבורה ציבורית בע"מ</v>
          </cell>
          <cell r="F235" t="str">
            <v>קווים</v>
          </cell>
          <cell r="G235">
            <v>2013</v>
          </cell>
          <cell r="H235" t="str">
            <v>וולוו</v>
          </cell>
          <cell r="I235" t="str">
            <v>B7R</v>
          </cell>
          <cell r="J235">
            <v>51</v>
          </cell>
          <cell r="K235" t="str">
            <v>אוטובוס</v>
          </cell>
          <cell r="L235" t="str">
            <v>בינעירוני</v>
          </cell>
          <cell r="M235" t="str">
            <v/>
          </cell>
          <cell r="N235" t="str">
            <v>קווים</v>
          </cell>
          <cell r="O235" t="str">
            <v>רמלה לוד</v>
          </cell>
          <cell r="P235" t="str">
            <v/>
          </cell>
          <cell r="Q235" t="str">
            <v/>
          </cell>
          <cell r="R235" t="str">
            <v>חשמונאים</v>
          </cell>
        </row>
        <row r="236">
          <cell r="B236">
            <v>7301152</v>
          </cell>
          <cell r="C236">
            <v>73011</v>
          </cell>
          <cell r="D236" t="str">
            <v>קווים</v>
          </cell>
          <cell r="E236" t="str">
            <v>קווים תחבורה ציבורית בע"מ</v>
          </cell>
          <cell r="F236" t="str">
            <v>קווים</v>
          </cell>
          <cell r="G236">
            <v>2013</v>
          </cell>
          <cell r="H236" t="str">
            <v>וולוו</v>
          </cell>
          <cell r="I236" t="str">
            <v>B7R</v>
          </cell>
          <cell r="J236">
            <v>51</v>
          </cell>
          <cell r="K236" t="str">
            <v>אוטובוס</v>
          </cell>
          <cell r="L236" t="str">
            <v>בינעירוני</v>
          </cell>
          <cell r="M236" t="str">
            <v/>
          </cell>
          <cell r="N236" t="str">
            <v>קווים</v>
          </cell>
          <cell r="O236" t="str">
            <v>רמלה לוד</v>
          </cell>
          <cell r="P236" t="str">
            <v/>
          </cell>
          <cell r="Q236" t="str">
            <v/>
          </cell>
          <cell r="R236" t="str">
            <v>חשמונאים</v>
          </cell>
        </row>
        <row r="237">
          <cell r="B237">
            <v>7301452</v>
          </cell>
          <cell r="C237">
            <v>73014</v>
          </cell>
          <cell r="D237" t="str">
            <v>קווים</v>
          </cell>
          <cell r="E237" t="str">
            <v>קווים תחבורה ציבורית בע"מ</v>
          </cell>
          <cell r="F237" t="str">
            <v>קווים</v>
          </cell>
          <cell r="G237">
            <v>2013</v>
          </cell>
          <cell r="H237" t="str">
            <v>וולוו</v>
          </cell>
          <cell r="I237" t="str">
            <v>B7R</v>
          </cell>
          <cell r="J237">
            <v>51</v>
          </cell>
          <cell r="K237" t="str">
            <v>אוטובוס</v>
          </cell>
          <cell r="L237" t="str">
            <v>בינעירוני</v>
          </cell>
          <cell r="M237" t="str">
            <v/>
          </cell>
          <cell r="N237" t="str">
            <v>קווים</v>
          </cell>
          <cell r="O237" t="str">
            <v>רמלה לוד</v>
          </cell>
          <cell r="P237" t="str">
            <v/>
          </cell>
          <cell r="Q237" t="str">
            <v/>
          </cell>
          <cell r="R237" t="str">
            <v>חשמונאים</v>
          </cell>
        </row>
        <row r="238">
          <cell r="B238">
            <v>7301552</v>
          </cell>
          <cell r="C238">
            <v>73015</v>
          </cell>
          <cell r="D238" t="str">
            <v>קווים</v>
          </cell>
          <cell r="E238" t="str">
            <v>קווים תחבורה ציבורית בע"מ</v>
          </cell>
          <cell r="F238" t="str">
            <v>קווים</v>
          </cell>
          <cell r="G238">
            <v>2013</v>
          </cell>
          <cell r="H238" t="str">
            <v>וולוו</v>
          </cell>
          <cell r="I238" t="str">
            <v>B7R</v>
          </cell>
          <cell r="J238">
            <v>51</v>
          </cell>
          <cell r="K238" t="str">
            <v>אוטובוס</v>
          </cell>
          <cell r="L238" t="str">
            <v>בינעירוני</v>
          </cell>
          <cell r="M238" t="str">
            <v/>
          </cell>
          <cell r="N238" t="str">
            <v>קווים</v>
          </cell>
          <cell r="O238" t="str">
            <v>רמלה לוד</v>
          </cell>
          <cell r="P238" t="str">
            <v/>
          </cell>
          <cell r="Q238" t="str">
            <v/>
          </cell>
          <cell r="R238" t="str">
            <v>חשמונאים</v>
          </cell>
        </row>
        <row r="239">
          <cell r="B239">
            <v>7323652</v>
          </cell>
          <cell r="C239">
            <v>73236</v>
          </cell>
          <cell r="D239" t="str">
            <v>קווים</v>
          </cell>
          <cell r="E239" t="str">
            <v>קווים תחבורה ציבורית בע"מ</v>
          </cell>
          <cell r="F239" t="str">
            <v>קווים</v>
          </cell>
          <cell r="G239">
            <v>2013</v>
          </cell>
          <cell r="H239" t="str">
            <v>וולוו</v>
          </cell>
          <cell r="I239" t="str">
            <v>B7RLE</v>
          </cell>
          <cell r="J239">
            <v>34</v>
          </cell>
          <cell r="K239" t="str">
            <v>אוטובוס</v>
          </cell>
          <cell r="L239" t="str">
            <v>עירוני</v>
          </cell>
          <cell r="M239" t="str">
            <v>נגיש</v>
          </cell>
          <cell r="N239" t="str">
            <v>קווים</v>
          </cell>
          <cell r="O239" t="str">
            <v>אונו</v>
          </cell>
          <cell r="P239" t="str">
            <v/>
          </cell>
          <cell r="Q239" t="str">
            <v/>
          </cell>
          <cell r="R239" t="str">
            <v>אונו אלעד</v>
          </cell>
        </row>
        <row r="240">
          <cell r="B240">
            <v>7323752</v>
          </cell>
          <cell r="C240">
            <v>73237</v>
          </cell>
          <cell r="D240" t="str">
            <v>קווים</v>
          </cell>
          <cell r="E240" t="str">
            <v>קווים תחבורה ציבורית בע"מ</v>
          </cell>
          <cell r="F240" t="str">
            <v>קווים</v>
          </cell>
          <cell r="G240">
            <v>2013</v>
          </cell>
          <cell r="H240" t="str">
            <v>וולוו</v>
          </cell>
          <cell r="I240" t="str">
            <v>B7RLE</v>
          </cell>
          <cell r="J240">
            <v>34</v>
          </cell>
          <cell r="K240" t="str">
            <v>אוטובוס</v>
          </cell>
          <cell r="L240" t="str">
            <v>עירוני</v>
          </cell>
          <cell r="M240" t="str">
            <v>נגיש</v>
          </cell>
          <cell r="N240" t="str">
            <v>קווים</v>
          </cell>
          <cell r="O240" t="str">
            <v>מודיעין עילית</v>
          </cell>
          <cell r="P240" t="str">
            <v/>
          </cell>
          <cell r="Q240" t="str">
            <v/>
          </cell>
          <cell r="R240" t="str">
            <v>חשמונאים</v>
          </cell>
        </row>
        <row r="241">
          <cell r="B241">
            <v>7323852</v>
          </cell>
          <cell r="C241">
            <v>73238</v>
          </cell>
          <cell r="D241" t="str">
            <v>קווים</v>
          </cell>
          <cell r="E241" t="str">
            <v>קווים תחבורה ציבורית בע"מ</v>
          </cell>
          <cell r="F241" t="str">
            <v>קווים</v>
          </cell>
          <cell r="G241">
            <v>2013</v>
          </cell>
          <cell r="H241" t="str">
            <v>וולוו</v>
          </cell>
          <cell r="I241" t="str">
            <v>B7RLE</v>
          </cell>
          <cell r="J241">
            <v>34</v>
          </cell>
          <cell r="K241" t="str">
            <v>אוטובוס</v>
          </cell>
          <cell r="L241" t="str">
            <v>עירוני</v>
          </cell>
          <cell r="M241" t="str">
            <v>נגיש</v>
          </cell>
          <cell r="N241" t="str">
            <v>קווים</v>
          </cell>
          <cell r="O241" t="str">
            <v>אונו</v>
          </cell>
          <cell r="P241" t="str">
            <v/>
          </cell>
          <cell r="Q241" t="str">
            <v/>
          </cell>
          <cell r="R241" t="str">
            <v>אונו אלעד</v>
          </cell>
        </row>
        <row r="242">
          <cell r="B242">
            <v>7323952</v>
          </cell>
          <cell r="C242">
            <v>73239</v>
          </cell>
          <cell r="D242" t="str">
            <v>קווים</v>
          </cell>
          <cell r="E242" t="str">
            <v>קווים תחבורה ציבורית בע"מ</v>
          </cell>
          <cell r="F242" t="str">
            <v>קווים</v>
          </cell>
          <cell r="G242">
            <v>2013</v>
          </cell>
          <cell r="H242" t="str">
            <v>וולוו</v>
          </cell>
          <cell r="I242" t="str">
            <v>B7RLE</v>
          </cell>
          <cell r="J242">
            <v>34</v>
          </cell>
          <cell r="K242" t="str">
            <v>אוטובוס</v>
          </cell>
          <cell r="L242" t="str">
            <v>עירוני</v>
          </cell>
          <cell r="M242" t="str">
            <v>נגיש</v>
          </cell>
          <cell r="N242" t="str">
            <v>קווים</v>
          </cell>
          <cell r="O242" t="str">
            <v>מודיעין עילית</v>
          </cell>
          <cell r="P242" t="str">
            <v/>
          </cell>
          <cell r="Q242" t="str">
            <v/>
          </cell>
          <cell r="R242" t="str">
            <v>חשמונאים</v>
          </cell>
        </row>
        <row r="243">
          <cell r="B243">
            <v>7324052</v>
          </cell>
          <cell r="C243">
            <v>73240</v>
          </cell>
          <cell r="D243" t="str">
            <v>קווים</v>
          </cell>
          <cell r="E243" t="str">
            <v>קווים תחבורה ציבורית בע"מ</v>
          </cell>
          <cell r="F243" t="str">
            <v>קווים</v>
          </cell>
          <cell r="G243">
            <v>2013</v>
          </cell>
          <cell r="H243" t="str">
            <v>וולוו</v>
          </cell>
          <cell r="I243" t="str">
            <v>B7RLE</v>
          </cell>
          <cell r="J243">
            <v>34</v>
          </cell>
          <cell r="K243" t="str">
            <v>אוטובוס</v>
          </cell>
          <cell r="L243" t="str">
            <v>עירוני</v>
          </cell>
          <cell r="M243" t="str">
            <v>נגיש</v>
          </cell>
          <cell r="N243" t="str">
            <v>קווים</v>
          </cell>
          <cell r="O243" t="str">
            <v>חדרה</v>
          </cell>
          <cell r="P243" t="str">
            <v/>
          </cell>
          <cell r="Q243" t="str">
            <v/>
          </cell>
          <cell r="R243" t="str">
            <v>חדרה נתניה</v>
          </cell>
        </row>
        <row r="244">
          <cell r="B244">
            <v>7302852</v>
          </cell>
          <cell r="C244">
            <v>73028</v>
          </cell>
          <cell r="D244" t="str">
            <v>קווים</v>
          </cell>
          <cell r="E244" t="str">
            <v>קווים תחבורה ציבורית בע"מ</v>
          </cell>
          <cell r="F244" t="str">
            <v>קווים</v>
          </cell>
          <cell r="G244">
            <v>2013</v>
          </cell>
          <cell r="H244" t="str">
            <v>וולוו</v>
          </cell>
          <cell r="I244" t="str">
            <v>B11R</v>
          </cell>
          <cell r="J244">
            <v>51</v>
          </cell>
          <cell r="K244" t="str">
            <v>אוטובוס</v>
          </cell>
          <cell r="L244" t="str">
            <v>בינעירוני</v>
          </cell>
          <cell r="M244" t="str">
            <v/>
          </cell>
          <cell r="N244" t="str">
            <v>קווים</v>
          </cell>
          <cell r="O244" t="str">
            <v>מודיעין</v>
          </cell>
          <cell r="P244" t="str">
            <v/>
          </cell>
          <cell r="Q244" t="str">
            <v/>
          </cell>
          <cell r="R244" t="str">
            <v>חשמונאים</v>
          </cell>
        </row>
        <row r="245">
          <cell r="B245">
            <v>7254152</v>
          </cell>
          <cell r="C245">
            <v>72541</v>
          </cell>
          <cell r="D245" t="str">
            <v>קווים</v>
          </cell>
          <cell r="E245" t="str">
            <v>מאיר ליסינג</v>
          </cell>
          <cell r="F245" t="str">
            <v>קווים</v>
          </cell>
          <cell r="G245">
            <v>2013</v>
          </cell>
          <cell r="H245" t="str">
            <v>וולוו</v>
          </cell>
          <cell r="I245" t="str">
            <v>B7RLE</v>
          </cell>
          <cell r="J245">
            <v>34</v>
          </cell>
          <cell r="K245" t="str">
            <v>אוטובוס</v>
          </cell>
          <cell r="L245" t="str">
            <v>עירוני</v>
          </cell>
          <cell r="M245" t="str">
            <v>נגיש</v>
          </cell>
          <cell r="N245" t="str">
            <v>קווים</v>
          </cell>
          <cell r="O245" t="str">
            <v>רמלה לוד</v>
          </cell>
          <cell r="P245" t="str">
            <v/>
          </cell>
          <cell r="Q245" t="str">
            <v/>
          </cell>
          <cell r="R245" t="str">
            <v>חשמונאים</v>
          </cell>
        </row>
        <row r="246">
          <cell r="B246">
            <v>7254252</v>
          </cell>
          <cell r="C246">
            <v>72542</v>
          </cell>
          <cell r="D246" t="str">
            <v>קווים</v>
          </cell>
          <cell r="E246" t="str">
            <v>מאיר ליסינג</v>
          </cell>
          <cell r="F246" t="str">
            <v>קווים</v>
          </cell>
          <cell r="G246">
            <v>2013</v>
          </cell>
          <cell r="H246" t="str">
            <v>וולוו</v>
          </cell>
          <cell r="I246" t="str">
            <v>B7RLE</v>
          </cell>
          <cell r="J246">
            <v>34</v>
          </cell>
          <cell r="K246" t="str">
            <v>אוטובוס</v>
          </cell>
          <cell r="L246" t="str">
            <v>עירוני</v>
          </cell>
          <cell r="M246" t="str">
            <v>נגיש</v>
          </cell>
          <cell r="N246" t="str">
            <v>קווים</v>
          </cell>
          <cell r="O246" t="str">
            <v>רמלה לוד</v>
          </cell>
          <cell r="P246" t="str">
            <v/>
          </cell>
          <cell r="Q246" t="str">
            <v/>
          </cell>
          <cell r="R246" t="str">
            <v>חשמונאים</v>
          </cell>
        </row>
        <row r="247">
          <cell r="B247">
            <v>7254352</v>
          </cell>
          <cell r="C247">
            <v>72543</v>
          </cell>
          <cell r="D247" t="str">
            <v>קווים</v>
          </cell>
          <cell r="E247" t="str">
            <v>מאיר ליסינג</v>
          </cell>
          <cell r="F247" t="str">
            <v>קווים</v>
          </cell>
          <cell r="G247">
            <v>2013</v>
          </cell>
          <cell r="H247" t="str">
            <v>וולוו</v>
          </cell>
          <cell r="I247" t="str">
            <v>B7RLE</v>
          </cell>
          <cell r="J247">
            <v>34</v>
          </cell>
          <cell r="K247" t="str">
            <v>אוטובוס</v>
          </cell>
          <cell r="L247" t="str">
            <v>עירוני</v>
          </cell>
          <cell r="M247" t="str">
            <v>נגיש</v>
          </cell>
          <cell r="N247" t="str">
            <v>קווים</v>
          </cell>
          <cell r="O247" t="str">
            <v>רמלה לוד</v>
          </cell>
          <cell r="P247" t="str">
            <v/>
          </cell>
          <cell r="Q247" t="str">
            <v/>
          </cell>
          <cell r="R247" t="str">
            <v>חשמונאים</v>
          </cell>
        </row>
        <row r="248">
          <cell r="B248">
            <v>7254452</v>
          </cell>
          <cell r="C248">
            <v>72544</v>
          </cell>
          <cell r="D248" t="str">
            <v>קווים</v>
          </cell>
          <cell r="E248" t="str">
            <v>מאיר ליסינג</v>
          </cell>
          <cell r="F248" t="str">
            <v>קווים</v>
          </cell>
          <cell r="G248">
            <v>2013</v>
          </cell>
          <cell r="H248" t="str">
            <v>וולוו</v>
          </cell>
          <cell r="I248" t="str">
            <v>B7RLE</v>
          </cell>
          <cell r="J248">
            <v>34</v>
          </cell>
          <cell r="K248" t="str">
            <v>אוטובוס</v>
          </cell>
          <cell r="L248" t="str">
            <v>עירוני</v>
          </cell>
          <cell r="M248" t="str">
            <v>נגיש</v>
          </cell>
          <cell r="N248" t="str">
            <v>קווים</v>
          </cell>
          <cell r="O248" t="str">
            <v>רמלה לוד</v>
          </cell>
          <cell r="P248" t="str">
            <v/>
          </cell>
          <cell r="Q248" t="str">
            <v/>
          </cell>
          <cell r="R248" t="str">
            <v>חשמונאים</v>
          </cell>
        </row>
        <row r="249">
          <cell r="B249">
            <v>7259552</v>
          </cell>
          <cell r="C249">
            <v>72595</v>
          </cell>
          <cell r="D249" t="str">
            <v>קווים</v>
          </cell>
          <cell r="E249" t="str">
            <v>מאיר ליסינג</v>
          </cell>
          <cell r="F249" t="str">
            <v>קווים</v>
          </cell>
          <cell r="G249">
            <v>2013</v>
          </cell>
          <cell r="H249" t="str">
            <v>וולוו</v>
          </cell>
          <cell r="I249" t="str">
            <v>B7RLE</v>
          </cell>
          <cell r="J249">
            <v>34</v>
          </cell>
          <cell r="K249" t="str">
            <v>אוטובוס</v>
          </cell>
          <cell r="L249" t="str">
            <v>עירוני</v>
          </cell>
          <cell r="M249" t="str">
            <v>נגיש</v>
          </cell>
          <cell r="N249" t="str">
            <v>קווים</v>
          </cell>
          <cell r="O249" t="str">
            <v>מודיעין</v>
          </cell>
          <cell r="P249" t="str">
            <v/>
          </cell>
          <cell r="Q249" t="str">
            <v/>
          </cell>
          <cell r="R249" t="str">
            <v>חשמונאים</v>
          </cell>
        </row>
        <row r="250">
          <cell r="B250">
            <v>7254652</v>
          </cell>
          <cell r="C250">
            <v>72546</v>
          </cell>
          <cell r="D250" t="str">
            <v>קווים</v>
          </cell>
          <cell r="E250" t="str">
            <v>מאיר ליסינג</v>
          </cell>
          <cell r="F250" t="str">
            <v>קווים</v>
          </cell>
          <cell r="G250">
            <v>2013</v>
          </cell>
          <cell r="H250" t="str">
            <v>וולוו</v>
          </cell>
          <cell r="I250" t="str">
            <v>B7RLE</v>
          </cell>
          <cell r="J250">
            <v>34</v>
          </cell>
          <cell r="K250" t="str">
            <v>אוטובוס</v>
          </cell>
          <cell r="L250" t="str">
            <v>עירוני</v>
          </cell>
          <cell r="M250" t="str">
            <v>נגיש</v>
          </cell>
          <cell r="N250" t="str">
            <v>קווים</v>
          </cell>
          <cell r="O250" t="str">
            <v>רמלה לוד</v>
          </cell>
          <cell r="P250" t="str">
            <v/>
          </cell>
          <cell r="Q250" t="str">
            <v/>
          </cell>
          <cell r="R250" t="str">
            <v>חשמונאים</v>
          </cell>
        </row>
        <row r="251">
          <cell r="B251">
            <v>7254752</v>
          </cell>
          <cell r="C251">
            <v>72547</v>
          </cell>
          <cell r="D251" t="str">
            <v>קווים</v>
          </cell>
          <cell r="E251" t="str">
            <v>מאיר ליסינג</v>
          </cell>
          <cell r="F251" t="str">
            <v>קווים</v>
          </cell>
          <cell r="G251">
            <v>2013</v>
          </cell>
          <cell r="H251" t="str">
            <v>וולוו</v>
          </cell>
          <cell r="I251" t="str">
            <v>B7RLE</v>
          </cell>
          <cell r="J251">
            <v>34</v>
          </cell>
          <cell r="K251" t="str">
            <v>אוטובוס</v>
          </cell>
          <cell r="L251" t="str">
            <v>עירוני</v>
          </cell>
          <cell r="M251" t="str">
            <v>נגיש</v>
          </cell>
          <cell r="N251" t="str">
            <v>קווים</v>
          </cell>
          <cell r="O251" t="str">
            <v>רמלה לוד</v>
          </cell>
          <cell r="P251" t="str">
            <v/>
          </cell>
          <cell r="Q251" t="str">
            <v/>
          </cell>
          <cell r="R251" t="str">
            <v>חשמונאים</v>
          </cell>
        </row>
        <row r="252">
          <cell r="B252">
            <v>7254852</v>
          </cell>
          <cell r="C252">
            <v>72548</v>
          </cell>
          <cell r="D252" t="str">
            <v>קווים</v>
          </cell>
          <cell r="E252" t="str">
            <v>מאיר ליסינג</v>
          </cell>
          <cell r="F252" t="str">
            <v>קווים</v>
          </cell>
          <cell r="G252">
            <v>2013</v>
          </cell>
          <cell r="H252" t="str">
            <v>וולוו</v>
          </cell>
          <cell r="I252" t="str">
            <v>B7RLE</v>
          </cell>
          <cell r="J252">
            <v>34</v>
          </cell>
          <cell r="K252" t="str">
            <v>אוטובוס</v>
          </cell>
          <cell r="L252" t="str">
            <v>עירוני</v>
          </cell>
          <cell r="M252" t="str">
            <v>נגיש</v>
          </cell>
          <cell r="N252" t="str">
            <v>קווים</v>
          </cell>
          <cell r="O252" t="str">
            <v>רמלה לוד</v>
          </cell>
          <cell r="P252" t="str">
            <v/>
          </cell>
          <cell r="Q252" t="str">
            <v/>
          </cell>
          <cell r="R252" t="str">
            <v>חשמונאים</v>
          </cell>
        </row>
        <row r="253">
          <cell r="B253">
            <v>7254952</v>
          </cell>
          <cell r="C253">
            <v>72549</v>
          </cell>
          <cell r="D253" t="str">
            <v>קווים</v>
          </cell>
          <cell r="E253" t="str">
            <v>מאיר ליסינג</v>
          </cell>
          <cell r="F253" t="str">
            <v>קווים</v>
          </cell>
          <cell r="G253">
            <v>2013</v>
          </cell>
          <cell r="H253" t="str">
            <v>וולוו</v>
          </cell>
          <cell r="I253" t="str">
            <v>B7RLE</v>
          </cell>
          <cell r="J253">
            <v>34</v>
          </cell>
          <cell r="K253" t="str">
            <v>אוטובוס</v>
          </cell>
          <cell r="L253" t="str">
            <v>עירוני</v>
          </cell>
          <cell r="M253" t="str">
            <v>נגיש</v>
          </cell>
          <cell r="N253" t="str">
            <v>קווים</v>
          </cell>
          <cell r="O253" t="str">
            <v>רמלה לוד</v>
          </cell>
          <cell r="P253" t="str">
            <v/>
          </cell>
          <cell r="Q253" t="str">
            <v/>
          </cell>
          <cell r="R253" t="str">
            <v>חשמונאים</v>
          </cell>
        </row>
        <row r="254">
          <cell r="B254">
            <v>7255052</v>
          </cell>
          <cell r="C254">
            <v>72550</v>
          </cell>
          <cell r="D254" t="str">
            <v>קווים</v>
          </cell>
          <cell r="E254" t="str">
            <v>מאיר ליסינג</v>
          </cell>
          <cell r="F254" t="str">
            <v>קווים</v>
          </cell>
          <cell r="G254">
            <v>2013</v>
          </cell>
          <cell r="H254" t="str">
            <v>וולוו</v>
          </cell>
          <cell r="I254" t="str">
            <v>B7RLE</v>
          </cell>
          <cell r="J254">
            <v>34</v>
          </cell>
          <cell r="K254" t="str">
            <v>אוטובוס</v>
          </cell>
          <cell r="L254" t="str">
            <v>עירוני</v>
          </cell>
          <cell r="M254" t="str">
            <v>נגיש</v>
          </cell>
          <cell r="N254" t="str">
            <v>קווים</v>
          </cell>
          <cell r="O254" t="str">
            <v>רמלה לוד</v>
          </cell>
          <cell r="P254" t="str">
            <v/>
          </cell>
          <cell r="Q254" t="str">
            <v/>
          </cell>
          <cell r="R254" t="str">
            <v>חשמונאים</v>
          </cell>
        </row>
        <row r="255">
          <cell r="B255">
            <v>7255152</v>
          </cell>
          <cell r="C255">
            <v>72551</v>
          </cell>
          <cell r="D255" t="str">
            <v>קווים</v>
          </cell>
          <cell r="E255" t="str">
            <v>מאיר ליסינג</v>
          </cell>
          <cell r="F255" t="str">
            <v>קווים</v>
          </cell>
          <cell r="G255">
            <v>2013</v>
          </cell>
          <cell r="H255" t="str">
            <v>וולוו</v>
          </cell>
          <cell r="I255" t="str">
            <v>B7RLE</v>
          </cell>
          <cell r="J255">
            <v>34</v>
          </cell>
          <cell r="K255" t="str">
            <v>אוטובוס</v>
          </cell>
          <cell r="L255" t="str">
            <v>עירוני</v>
          </cell>
          <cell r="M255" t="str">
            <v>נגיש</v>
          </cell>
          <cell r="N255" t="str">
            <v>קווים</v>
          </cell>
          <cell r="O255" t="str">
            <v>מודיעין עילית</v>
          </cell>
          <cell r="P255" t="str">
            <v/>
          </cell>
          <cell r="Q255" t="str">
            <v/>
          </cell>
          <cell r="R255" t="str">
            <v>חשמונאים</v>
          </cell>
        </row>
        <row r="256">
          <cell r="B256">
            <v>7255252</v>
          </cell>
          <cell r="C256">
            <v>72552</v>
          </cell>
          <cell r="D256" t="str">
            <v>קווים</v>
          </cell>
          <cell r="E256" t="str">
            <v>מאיר ליסינג</v>
          </cell>
          <cell r="F256" t="str">
            <v>קווים</v>
          </cell>
          <cell r="G256">
            <v>2013</v>
          </cell>
          <cell r="H256" t="str">
            <v>וולוו</v>
          </cell>
          <cell r="I256" t="str">
            <v>B7RLE</v>
          </cell>
          <cell r="J256">
            <v>34</v>
          </cell>
          <cell r="K256" t="str">
            <v>אוטובוס</v>
          </cell>
          <cell r="L256" t="str">
            <v>עירוני</v>
          </cell>
          <cell r="M256" t="str">
            <v>נגיש</v>
          </cell>
          <cell r="N256" t="str">
            <v>קווים</v>
          </cell>
          <cell r="O256" t="str">
            <v>מודיעין</v>
          </cell>
          <cell r="P256" t="str">
            <v/>
          </cell>
          <cell r="Q256" t="str">
            <v/>
          </cell>
          <cell r="R256" t="str">
            <v>חשמונאים</v>
          </cell>
        </row>
        <row r="257">
          <cell r="B257">
            <v>7257152</v>
          </cell>
          <cell r="C257">
            <v>72571</v>
          </cell>
          <cell r="D257" t="str">
            <v>קווים</v>
          </cell>
          <cell r="E257" t="str">
            <v>מאיר ליסינג</v>
          </cell>
          <cell r="F257" t="str">
            <v>קווים</v>
          </cell>
          <cell r="G257">
            <v>2013</v>
          </cell>
          <cell r="H257" t="str">
            <v>וולוו</v>
          </cell>
          <cell r="I257" t="str">
            <v>B7RLE</v>
          </cell>
          <cell r="J257">
            <v>34</v>
          </cell>
          <cell r="K257" t="str">
            <v>אוטובוס</v>
          </cell>
          <cell r="L257" t="str">
            <v>עירוני</v>
          </cell>
          <cell r="M257" t="str">
            <v>נגיש</v>
          </cell>
          <cell r="N257" t="str">
            <v>קווים</v>
          </cell>
          <cell r="O257" t="str">
            <v>רמלה לוד</v>
          </cell>
          <cell r="P257" t="str">
            <v/>
          </cell>
          <cell r="Q257" t="str">
            <v/>
          </cell>
          <cell r="R257" t="str">
            <v>חשמונאים</v>
          </cell>
        </row>
        <row r="258">
          <cell r="B258">
            <v>7257252</v>
          </cell>
          <cell r="C258">
            <v>72572</v>
          </cell>
          <cell r="D258" t="str">
            <v>קווים</v>
          </cell>
          <cell r="E258" t="str">
            <v>מאיר ליסינג</v>
          </cell>
          <cell r="F258" t="str">
            <v>קווים</v>
          </cell>
          <cell r="G258">
            <v>2013</v>
          </cell>
          <cell r="H258" t="str">
            <v>וולוו</v>
          </cell>
          <cell r="I258" t="str">
            <v>B7RLE</v>
          </cell>
          <cell r="J258">
            <v>34</v>
          </cell>
          <cell r="K258" t="str">
            <v>אוטובוס</v>
          </cell>
          <cell r="L258" t="str">
            <v>עירוני</v>
          </cell>
          <cell r="M258" t="str">
            <v>נגיש</v>
          </cell>
          <cell r="N258" t="str">
            <v>קווים</v>
          </cell>
          <cell r="O258" t="str">
            <v>רמלה לוד</v>
          </cell>
          <cell r="P258" t="str">
            <v/>
          </cell>
          <cell r="Q258" t="str">
            <v/>
          </cell>
          <cell r="R258" t="str">
            <v>חשמונאים</v>
          </cell>
        </row>
        <row r="259">
          <cell r="B259">
            <v>7257752</v>
          </cell>
          <cell r="C259">
            <v>72577</v>
          </cell>
          <cell r="D259" t="str">
            <v>קווים</v>
          </cell>
          <cell r="E259" t="str">
            <v>מאיר ליסינג</v>
          </cell>
          <cell r="F259" t="str">
            <v>קווים</v>
          </cell>
          <cell r="G259">
            <v>2013</v>
          </cell>
          <cell r="H259" t="str">
            <v>וולוו</v>
          </cell>
          <cell r="I259" t="str">
            <v>B7RLE</v>
          </cell>
          <cell r="J259">
            <v>34</v>
          </cell>
          <cell r="K259" t="str">
            <v>אוטובוס</v>
          </cell>
          <cell r="L259" t="str">
            <v>עירוני</v>
          </cell>
          <cell r="M259" t="str">
            <v>נגיש</v>
          </cell>
          <cell r="N259" t="str">
            <v>קווים</v>
          </cell>
          <cell r="O259" t="str">
            <v>מודיעין</v>
          </cell>
          <cell r="P259" t="str">
            <v/>
          </cell>
          <cell r="Q259" t="str">
            <v/>
          </cell>
          <cell r="R259" t="str">
            <v>חשמונאים</v>
          </cell>
        </row>
        <row r="260">
          <cell r="B260">
            <v>7257852</v>
          </cell>
          <cell r="C260">
            <v>72578</v>
          </cell>
          <cell r="D260" t="str">
            <v>קווים</v>
          </cell>
          <cell r="E260" t="str">
            <v>מאיר ליסינג</v>
          </cell>
          <cell r="F260" t="str">
            <v>קווים</v>
          </cell>
          <cell r="G260">
            <v>2013</v>
          </cell>
          <cell r="H260" t="str">
            <v>וולוו</v>
          </cell>
          <cell r="I260" t="str">
            <v>B7RLE</v>
          </cell>
          <cell r="J260">
            <v>34</v>
          </cell>
          <cell r="K260" t="str">
            <v>אוטובוס</v>
          </cell>
          <cell r="L260" t="str">
            <v>עירוני</v>
          </cell>
          <cell r="M260" t="str">
            <v>נגיש</v>
          </cell>
          <cell r="N260" t="str">
            <v>קווים</v>
          </cell>
          <cell r="O260" t="str">
            <v>מודיעין</v>
          </cell>
          <cell r="P260" t="str">
            <v/>
          </cell>
          <cell r="Q260" t="str">
            <v/>
          </cell>
          <cell r="R260" t="str">
            <v>חשמונאים</v>
          </cell>
        </row>
        <row r="261">
          <cell r="B261">
            <v>7257952</v>
          </cell>
          <cell r="C261">
            <v>72579</v>
          </cell>
          <cell r="D261" t="str">
            <v>קווים</v>
          </cell>
          <cell r="E261" t="str">
            <v>מאיר ליסינג</v>
          </cell>
          <cell r="F261" t="str">
            <v>קווים</v>
          </cell>
          <cell r="G261">
            <v>2013</v>
          </cell>
          <cell r="H261" t="str">
            <v>וולוו</v>
          </cell>
          <cell r="I261" t="str">
            <v>B7RLE</v>
          </cell>
          <cell r="J261">
            <v>34</v>
          </cell>
          <cell r="K261" t="str">
            <v>אוטובוס</v>
          </cell>
          <cell r="L261" t="str">
            <v>עירוני</v>
          </cell>
          <cell r="M261" t="str">
            <v>נגיש</v>
          </cell>
          <cell r="N261" t="str">
            <v>קווים</v>
          </cell>
          <cell r="O261" t="str">
            <v>מודיעין</v>
          </cell>
          <cell r="P261" t="str">
            <v/>
          </cell>
          <cell r="Q261" t="str">
            <v/>
          </cell>
          <cell r="R261" t="str">
            <v>חשמונאים</v>
          </cell>
        </row>
        <row r="262">
          <cell r="B262">
            <v>7258052</v>
          </cell>
          <cell r="C262">
            <v>72580</v>
          </cell>
          <cell r="D262" t="str">
            <v>קווים</v>
          </cell>
          <cell r="E262" t="str">
            <v>מאיר ליסינג</v>
          </cell>
          <cell r="F262" t="str">
            <v>קווים</v>
          </cell>
          <cell r="G262">
            <v>2013</v>
          </cell>
          <cell r="H262" t="str">
            <v>וולוו</v>
          </cell>
          <cell r="I262" t="str">
            <v>B7RLE</v>
          </cell>
          <cell r="J262">
            <v>34</v>
          </cell>
          <cell r="K262" t="str">
            <v>אוטובוס</v>
          </cell>
          <cell r="L262" t="str">
            <v>עירוני</v>
          </cell>
          <cell r="M262" t="str">
            <v>נגיש</v>
          </cell>
          <cell r="N262" t="str">
            <v>קווים</v>
          </cell>
          <cell r="O262" t="str">
            <v>מודיעין</v>
          </cell>
          <cell r="P262" t="str">
            <v/>
          </cell>
          <cell r="Q262" t="str">
            <v/>
          </cell>
          <cell r="R262" t="str">
            <v>חשמונאים</v>
          </cell>
        </row>
        <row r="263">
          <cell r="B263">
            <v>7258152</v>
          </cell>
          <cell r="C263">
            <v>72581</v>
          </cell>
          <cell r="D263" t="str">
            <v>קווים</v>
          </cell>
          <cell r="E263" t="str">
            <v>מאיר ליסינג</v>
          </cell>
          <cell r="F263" t="str">
            <v>קווים</v>
          </cell>
          <cell r="G263">
            <v>2013</v>
          </cell>
          <cell r="H263" t="str">
            <v>וולוו</v>
          </cell>
          <cell r="I263" t="str">
            <v>B7RLE</v>
          </cell>
          <cell r="J263">
            <v>34</v>
          </cell>
          <cell r="K263" t="str">
            <v>אוטובוס</v>
          </cell>
          <cell r="L263" t="str">
            <v>עירוני</v>
          </cell>
          <cell r="M263" t="str">
            <v>נגיש</v>
          </cell>
          <cell r="N263" t="str">
            <v>קווים</v>
          </cell>
          <cell r="O263" t="str">
            <v>מודיעין עילית</v>
          </cell>
          <cell r="P263" t="str">
            <v/>
          </cell>
          <cell r="Q263" t="str">
            <v/>
          </cell>
          <cell r="R263" t="str">
            <v>חשמונאים</v>
          </cell>
        </row>
        <row r="264">
          <cell r="B264">
            <v>7258252</v>
          </cell>
          <cell r="C264">
            <v>72582</v>
          </cell>
          <cell r="D264" t="str">
            <v>קווים</v>
          </cell>
          <cell r="E264" t="str">
            <v>מאיר ליסינג</v>
          </cell>
          <cell r="F264" t="str">
            <v>קווים</v>
          </cell>
          <cell r="G264">
            <v>2013</v>
          </cell>
          <cell r="H264" t="str">
            <v>וולוו</v>
          </cell>
          <cell r="I264" t="str">
            <v>B7RLE</v>
          </cell>
          <cell r="J264">
            <v>34</v>
          </cell>
          <cell r="K264" t="str">
            <v>אוטובוס</v>
          </cell>
          <cell r="L264" t="str">
            <v>עירוני</v>
          </cell>
          <cell r="M264" t="str">
            <v>נגיש</v>
          </cell>
          <cell r="N264" t="str">
            <v>קווים</v>
          </cell>
          <cell r="O264" t="str">
            <v>מודיעין</v>
          </cell>
          <cell r="P264" t="str">
            <v/>
          </cell>
          <cell r="Q264" t="str">
            <v/>
          </cell>
          <cell r="R264" t="str">
            <v>חשמונאים</v>
          </cell>
        </row>
        <row r="265">
          <cell r="B265">
            <v>7258352</v>
          </cell>
          <cell r="C265">
            <v>72583</v>
          </cell>
          <cell r="D265" t="str">
            <v>קווים</v>
          </cell>
          <cell r="E265" t="str">
            <v>מאיר ליסינג</v>
          </cell>
          <cell r="F265" t="str">
            <v>קווים</v>
          </cell>
          <cell r="G265">
            <v>2013</v>
          </cell>
          <cell r="H265" t="str">
            <v>וולוו</v>
          </cell>
          <cell r="I265" t="str">
            <v>B7RLE</v>
          </cell>
          <cell r="J265">
            <v>34</v>
          </cell>
          <cell r="K265" t="str">
            <v>אוטובוס</v>
          </cell>
          <cell r="L265" t="str">
            <v>עירוני</v>
          </cell>
          <cell r="M265" t="str">
            <v>נגיש</v>
          </cell>
          <cell r="N265" t="str">
            <v>קווים</v>
          </cell>
          <cell r="O265" t="str">
            <v>מודיעין</v>
          </cell>
          <cell r="P265" t="str">
            <v/>
          </cell>
          <cell r="Q265" t="str">
            <v/>
          </cell>
          <cell r="R265" t="str">
            <v>חשמונאים</v>
          </cell>
        </row>
        <row r="266">
          <cell r="B266">
            <v>7258452</v>
          </cell>
          <cell r="C266">
            <v>72584</v>
          </cell>
          <cell r="D266" t="str">
            <v>קווים</v>
          </cell>
          <cell r="E266" t="str">
            <v>מאיר ליסינג</v>
          </cell>
          <cell r="F266" t="str">
            <v>קווים</v>
          </cell>
          <cell r="G266">
            <v>2013</v>
          </cell>
          <cell r="H266" t="str">
            <v>וולוו</v>
          </cell>
          <cell r="I266" t="str">
            <v>B7RLE</v>
          </cell>
          <cell r="J266">
            <v>34</v>
          </cell>
          <cell r="K266" t="str">
            <v>אוטובוס</v>
          </cell>
          <cell r="L266" t="str">
            <v>עירוני</v>
          </cell>
          <cell r="M266" t="str">
            <v>נגיש</v>
          </cell>
          <cell r="N266" t="str">
            <v>קווים</v>
          </cell>
          <cell r="O266" t="str">
            <v>מודיעין</v>
          </cell>
          <cell r="P266" t="str">
            <v/>
          </cell>
          <cell r="Q266" t="str">
            <v/>
          </cell>
          <cell r="R266" t="str">
            <v>חשמונאים</v>
          </cell>
        </row>
        <row r="267">
          <cell r="B267">
            <v>7258552</v>
          </cell>
          <cell r="C267">
            <v>72585</v>
          </cell>
          <cell r="D267" t="str">
            <v>קווים</v>
          </cell>
          <cell r="E267" t="str">
            <v>מאיר ליסינג</v>
          </cell>
          <cell r="F267" t="str">
            <v>קווים</v>
          </cell>
          <cell r="G267">
            <v>2013</v>
          </cell>
          <cell r="H267" t="str">
            <v>וולוו</v>
          </cell>
          <cell r="I267" t="str">
            <v>B7RLE</v>
          </cell>
          <cell r="J267">
            <v>34</v>
          </cell>
          <cell r="K267" t="str">
            <v>אוטובוס</v>
          </cell>
          <cell r="L267" t="str">
            <v>עירוני</v>
          </cell>
          <cell r="M267" t="str">
            <v>נגיש</v>
          </cell>
          <cell r="N267" t="str">
            <v>קווים</v>
          </cell>
          <cell r="O267" t="str">
            <v>מודיעין עילית</v>
          </cell>
          <cell r="P267" t="str">
            <v/>
          </cell>
          <cell r="Q267" t="str">
            <v/>
          </cell>
          <cell r="R267" t="str">
            <v>חשמונאים</v>
          </cell>
        </row>
        <row r="268">
          <cell r="B268">
            <v>7258752</v>
          </cell>
          <cell r="C268">
            <v>72587</v>
          </cell>
          <cell r="D268" t="str">
            <v>קווים</v>
          </cell>
          <cell r="E268" t="str">
            <v>מאיר ליסינג</v>
          </cell>
          <cell r="F268" t="str">
            <v>קווים</v>
          </cell>
          <cell r="G268">
            <v>2013</v>
          </cell>
          <cell r="H268" t="str">
            <v>וולוו</v>
          </cell>
          <cell r="I268" t="str">
            <v>B7RLE</v>
          </cell>
          <cell r="J268">
            <v>34</v>
          </cell>
          <cell r="K268" t="str">
            <v>אוטובוס</v>
          </cell>
          <cell r="L268" t="str">
            <v>עירוני</v>
          </cell>
          <cell r="M268" t="str">
            <v>נגיש</v>
          </cell>
          <cell r="N268" t="str">
            <v>קווים</v>
          </cell>
          <cell r="O268" t="str">
            <v>מודיעין</v>
          </cell>
          <cell r="P268" t="str">
            <v/>
          </cell>
          <cell r="Q268" t="str">
            <v/>
          </cell>
          <cell r="R268" t="str">
            <v>חשמונאים</v>
          </cell>
        </row>
        <row r="269">
          <cell r="B269">
            <v>7258852</v>
          </cell>
          <cell r="C269">
            <v>72588</v>
          </cell>
          <cell r="D269" t="str">
            <v>קווים</v>
          </cell>
          <cell r="E269" t="str">
            <v>מאיר ליסינג</v>
          </cell>
          <cell r="F269" t="str">
            <v>קווים</v>
          </cell>
          <cell r="G269">
            <v>2013</v>
          </cell>
          <cell r="H269" t="str">
            <v>וולוו</v>
          </cell>
          <cell r="I269" t="str">
            <v>B7RLE</v>
          </cell>
          <cell r="J269">
            <v>34</v>
          </cell>
          <cell r="K269" t="str">
            <v>אוטובוס</v>
          </cell>
          <cell r="L269" t="str">
            <v>עירוני</v>
          </cell>
          <cell r="M269" t="str">
            <v>נגיש</v>
          </cell>
          <cell r="N269" t="str">
            <v>קווים</v>
          </cell>
          <cell r="O269" t="str">
            <v>מודיעין</v>
          </cell>
          <cell r="P269" t="str">
            <v/>
          </cell>
          <cell r="Q269" t="str">
            <v/>
          </cell>
          <cell r="R269" t="str">
            <v>חשמונאים</v>
          </cell>
        </row>
        <row r="270">
          <cell r="B270">
            <v>7258952</v>
          </cell>
          <cell r="C270">
            <v>72589</v>
          </cell>
          <cell r="D270" t="str">
            <v>קווים</v>
          </cell>
          <cell r="E270" t="str">
            <v>מאיר ליסינג</v>
          </cell>
          <cell r="F270" t="str">
            <v>קווים</v>
          </cell>
          <cell r="G270">
            <v>2013</v>
          </cell>
          <cell r="H270" t="str">
            <v>וולוו</v>
          </cell>
          <cell r="I270" t="str">
            <v>B7RLE</v>
          </cell>
          <cell r="J270">
            <v>34</v>
          </cell>
          <cell r="K270" t="str">
            <v>אוטובוס</v>
          </cell>
          <cell r="L270" t="str">
            <v>עירוני</v>
          </cell>
          <cell r="M270" t="str">
            <v>נגיש</v>
          </cell>
          <cell r="N270" t="str">
            <v>קווים</v>
          </cell>
          <cell r="O270" t="str">
            <v>מודיעין עילית</v>
          </cell>
          <cell r="P270" t="str">
            <v/>
          </cell>
          <cell r="Q270" t="str">
            <v/>
          </cell>
          <cell r="R270" t="str">
            <v>חשמונאים</v>
          </cell>
        </row>
        <row r="271">
          <cell r="B271">
            <v>7259052</v>
          </cell>
          <cell r="C271">
            <v>72590</v>
          </cell>
          <cell r="D271" t="str">
            <v>קווים</v>
          </cell>
          <cell r="E271" t="str">
            <v>מאיר ליסינג</v>
          </cell>
          <cell r="F271" t="str">
            <v>קווים</v>
          </cell>
          <cell r="G271">
            <v>2013</v>
          </cell>
          <cell r="H271" t="str">
            <v>וולוו</v>
          </cell>
          <cell r="I271" t="str">
            <v>B7RLE</v>
          </cell>
          <cell r="J271">
            <v>34</v>
          </cell>
          <cell r="K271" t="str">
            <v>אוטובוס</v>
          </cell>
          <cell r="L271" t="str">
            <v>עירוני</v>
          </cell>
          <cell r="M271" t="str">
            <v>נגיש</v>
          </cell>
          <cell r="N271" t="str">
            <v>קווים</v>
          </cell>
          <cell r="O271" t="str">
            <v>מודיעין</v>
          </cell>
          <cell r="P271" t="str">
            <v/>
          </cell>
          <cell r="Q271" t="str">
            <v/>
          </cell>
          <cell r="R271" t="str">
            <v>חשמונאים</v>
          </cell>
        </row>
        <row r="272">
          <cell r="B272">
            <v>7259152</v>
          </cell>
          <cell r="C272">
            <v>72591</v>
          </cell>
          <cell r="D272" t="str">
            <v>קווים</v>
          </cell>
          <cell r="E272" t="str">
            <v>מאיר ליסינג</v>
          </cell>
          <cell r="F272" t="str">
            <v>קווים</v>
          </cell>
          <cell r="G272">
            <v>2013</v>
          </cell>
          <cell r="H272" t="str">
            <v>וולוו</v>
          </cell>
          <cell r="I272" t="str">
            <v>B7RLE</v>
          </cell>
          <cell r="J272">
            <v>34</v>
          </cell>
          <cell r="K272" t="str">
            <v>אוטובוס</v>
          </cell>
          <cell r="L272" t="str">
            <v>עירוני</v>
          </cell>
          <cell r="M272" t="str">
            <v>נגיש</v>
          </cell>
          <cell r="N272" t="str">
            <v>קווים</v>
          </cell>
          <cell r="O272" t="str">
            <v>מודיעין</v>
          </cell>
          <cell r="P272" t="str">
            <v/>
          </cell>
          <cell r="Q272" t="str">
            <v/>
          </cell>
          <cell r="R272" t="str">
            <v>חשמונאים</v>
          </cell>
        </row>
        <row r="273">
          <cell r="B273">
            <v>7259252</v>
          </cell>
          <cell r="C273">
            <v>72592</v>
          </cell>
          <cell r="D273" t="str">
            <v>קווים</v>
          </cell>
          <cell r="E273" t="str">
            <v>מאיר ליסינג</v>
          </cell>
          <cell r="F273" t="str">
            <v>קווים</v>
          </cell>
          <cell r="G273">
            <v>2013</v>
          </cell>
          <cell r="H273" t="str">
            <v>וולוו</v>
          </cell>
          <cell r="I273" t="str">
            <v>B7RLE</v>
          </cell>
          <cell r="J273">
            <v>34</v>
          </cell>
          <cell r="K273" t="str">
            <v>אוטובוס</v>
          </cell>
          <cell r="L273" t="str">
            <v>עירוני</v>
          </cell>
          <cell r="M273" t="str">
            <v>נגיש</v>
          </cell>
          <cell r="N273" t="str">
            <v>קווים</v>
          </cell>
          <cell r="O273" t="str">
            <v>רמלה לוד</v>
          </cell>
          <cell r="P273" t="str">
            <v/>
          </cell>
          <cell r="Q273" t="str">
            <v/>
          </cell>
          <cell r="R273" t="str">
            <v>חשמונאים</v>
          </cell>
        </row>
        <row r="274">
          <cell r="B274">
            <v>7259352</v>
          </cell>
          <cell r="C274">
            <v>72593</v>
          </cell>
          <cell r="D274" t="str">
            <v>קווים</v>
          </cell>
          <cell r="E274" t="str">
            <v>מאיר ליסינג</v>
          </cell>
          <cell r="F274" t="str">
            <v>קווים</v>
          </cell>
          <cell r="G274">
            <v>2013</v>
          </cell>
          <cell r="H274" t="str">
            <v>וולוו</v>
          </cell>
          <cell r="I274" t="str">
            <v>B7RLE</v>
          </cell>
          <cell r="J274">
            <v>34</v>
          </cell>
          <cell r="K274" t="str">
            <v>אוטובוס</v>
          </cell>
          <cell r="L274" t="str">
            <v>עירוני</v>
          </cell>
          <cell r="M274" t="str">
            <v>נגיש</v>
          </cell>
          <cell r="N274" t="str">
            <v>קווים</v>
          </cell>
          <cell r="O274" t="str">
            <v>מודיעין עילית</v>
          </cell>
          <cell r="P274" t="str">
            <v/>
          </cell>
          <cell r="Q274" t="str">
            <v/>
          </cell>
          <cell r="R274" t="str">
            <v>חשמונאים</v>
          </cell>
        </row>
        <row r="275">
          <cell r="B275">
            <v>7259452</v>
          </cell>
          <cell r="C275">
            <v>72594</v>
          </cell>
          <cell r="D275" t="str">
            <v>קווים</v>
          </cell>
          <cell r="E275" t="str">
            <v>מאיר ליסינג</v>
          </cell>
          <cell r="F275" t="str">
            <v>קווים</v>
          </cell>
          <cell r="G275">
            <v>2013</v>
          </cell>
          <cell r="H275" t="str">
            <v>וולוו</v>
          </cell>
          <cell r="I275" t="str">
            <v>B7RLE</v>
          </cell>
          <cell r="J275">
            <v>34</v>
          </cell>
          <cell r="K275" t="str">
            <v>אוטובוס</v>
          </cell>
          <cell r="L275" t="str">
            <v>עירוני</v>
          </cell>
          <cell r="M275" t="str">
            <v>נגיש</v>
          </cell>
          <cell r="N275" t="str">
            <v>קווים</v>
          </cell>
          <cell r="O275" t="str">
            <v>חדרה</v>
          </cell>
          <cell r="P275" t="str">
            <v/>
          </cell>
          <cell r="Q275" t="str">
            <v/>
          </cell>
          <cell r="R275" t="str">
            <v>חדרה נתניה</v>
          </cell>
        </row>
        <row r="276">
          <cell r="B276">
            <v>7353952</v>
          </cell>
          <cell r="C276">
            <v>73539</v>
          </cell>
          <cell r="D276" t="str">
            <v>קווים</v>
          </cell>
          <cell r="E276" t="str">
            <v>מאיר ליסינג</v>
          </cell>
          <cell r="F276" t="str">
            <v>קווים</v>
          </cell>
          <cell r="G276">
            <v>2013</v>
          </cell>
          <cell r="H276" t="str">
            <v>וולוו</v>
          </cell>
          <cell r="I276" t="str">
            <v>B7RLE</v>
          </cell>
          <cell r="J276">
            <v>34</v>
          </cell>
          <cell r="K276" t="str">
            <v>אוטובוס</v>
          </cell>
          <cell r="L276" t="str">
            <v>עירוני</v>
          </cell>
          <cell r="M276" t="str">
            <v>נגיש</v>
          </cell>
          <cell r="N276" t="str">
            <v>קווים</v>
          </cell>
          <cell r="O276" t="str">
            <v>מודיעין עילית</v>
          </cell>
          <cell r="P276" t="str">
            <v/>
          </cell>
          <cell r="Q276" t="str">
            <v/>
          </cell>
          <cell r="R276" t="str">
            <v>חשמונאים</v>
          </cell>
        </row>
        <row r="277">
          <cell r="B277">
            <v>7354052</v>
          </cell>
          <cell r="C277">
            <v>73540</v>
          </cell>
          <cell r="D277" t="str">
            <v>קווים</v>
          </cell>
          <cell r="E277" t="str">
            <v>מאיר ליסינג</v>
          </cell>
          <cell r="F277" t="str">
            <v>קווים</v>
          </cell>
          <cell r="G277">
            <v>2013</v>
          </cell>
          <cell r="H277" t="str">
            <v>וולוו</v>
          </cell>
          <cell r="I277" t="str">
            <v>B7RLE</v>
          </cell>
          <cell r="J277">
            <v>34</v>
          </cell>
          <cell r="K277" t="str">
            <v>אוטובוס</v>
          </cell>
          <cell r="L277" t="str">
            <v>עירוני</v>
          </cell>
          <cell r="M277" t="str">
            <v>נגיש</v>
          </cell>
          <cell r="N277" t="str">
            <v>קווים</v>
          </cell>
          <cell r="O277" t="str">
            <v>מודיעין</v>
          </cell>
          <cell r="P277" t="str">
            <v/>
          </cell>
          <cell r="Q277" t="str">
            <v/>
          </cell>
          <cell r="R277" t="str">
            <v>חשמונאים</v>
          </cell>
        </row>
        <row r="278">
          <cell r="B278">
            <v>7304852</v>
          </cell>
          <cell r="C278">
            <v>73048</v>
          </cell>
          <cell r="D278" t="str">
            <v>קווים</v>
          </cell>
          <cell r="E278" t="str">
            <v>קווים תחבורה ציבורית בע"מ</v>
          </cell>
          <cell r="F278" t="str">
            <v>קווים</v>
          </cell>
          <cell r="G278">
            <v>2013</v>
          </cell>
          <cell r="H278" t="str">
            <v>וולוו</v>
          </cell>
          <cell r="I278" t="str">
            <v>B7R</v>
          </cell>
          <cell r="J278">
            <v>51</v>
          </cell>
          <cell r="K278" t="str">
            <v>אוטובוס</v>
          </cell>
          <cell r="L278" t="str">
            <v>בינעירוני</v>
          </cell>
          <cell r="M278" t="str">
            <v/>
          </cell>
          <cell r="N278" t="str">
            <v>קווים</v>
          </cell>
          <cell r="O278" t="str">
            <v>נתניה</v>
          </cell>
          <cell r="P278" t="str">
            <v/>
          </cell>
          <cell r="Q278" t="str">
            <v/>
          </cell>
          <cell r="R278" t="str">
            <v>חדרה נתניה</v>
          </cell>
        </row>
        <row r="279">
          <cell r="B279">
            <v>7305152</v>
          </cell>
          <cell r="C279">
            <v>73051</v>
          </cell>
          <cell r="D279" t="str">
            <v>קווים</v>
          </cell>
          <cell r="E279" t="str">
            <v>קווים תחבורה ציבורית בע"מ</v>
          </cell>
          <cell r="F279" t="str">
            <v>קווים</v>
          </cell>
          <cell r="G279">
            <v>2013</v>
          </cell>
          <cell r="H279" t="str">
            <v>וולוו</v>
          </cell>
          <cell r="I279" t="str">
            <v>B7R</v>
          </cell>
          <cell r="J279">
            <v>51</v>
          </cell>
          <cell r="K279" t="str">
            <v>אוטובוס</v>
          </cell>
          <cell r="L279" t="str">
            <v>בינעירוני</v>
          </cell>
          <cell r="M279" t="str">
            <v/>
          </cell>
          <cell r="N279" t="str">
            <v>קווים</v>
          </cell>
          <cell r="O279" t="str">
            <v>נתניה</v>
          </cell>
          <cell r="P279" t="str">
            <v/>
          </cell>
          <cell r="Q279" t="str">
            <v/>
          </cell>
          <cell r="R279" t="str">
            <v>חדרה נתניה</v>
          </cell>
        </row>
        <row r="280">
          <cell r="B280">
            <v>7305252</v>
          </cell>
          <cell r="C280">
            <v>73052</v>
          </cell>
          <cell r="D280" t="str">
            <v>קווים</v>
          </cell>
          <cell r="E280" t="str">
            <v>קווים תחבורה ציבורית בע"מ</v>
          </cell>
          <cell r="F280" t="str">
            <v>קווים</v>
          </cell>
          <cell r="G280">
            <v>2013</v>
          </cell>
          <cell r="H280" t="str">
            <v>וולוו</v>
          </cell>
          <cell r="I280" t="str">
            <v>B7R</v>
          </cell>
          <cell r="J280">
            <v>51</v>
          </cell>
          <cell r="K280" t="str">
            <v>אוטובוס</v>
          </cell>
          <cell r="L280" t="str">
            <v>בינעירוני</v>
          </cell>
          <cell r="M280" t="str">
            <v/>
          </cell>
          <cell r="N280" t="str">
            <v>קווים</v>
          </cell>
          <cell r="O280" t="str">
            <v>נתניה</v>
          </cell>
          <cell r="P280" t="str">
            <v/>
          </cell>
          <cell r="Q280" t="str">
            <v/>
          </cell>
          <cell r="R280" t="str">
            <v>חדרה נתניה</v>
          </cell>
        </row>
        <row r="281">
          <cell r="B281">
            <v>7305452</v>
          </cell>
          <cell r="C281">
            <v>73054</v>
          </cell>
          <cell r="D281" t="str">
            <v>קווים</v>
          </cell>
          <cell r="E281" t="str">
            <v>קווים תחבורה ציבורית בע"מ</v>
          </cell>
          <cell r="F281" t="str">
            <v>קווים</v>
          </cell>
          <cell r="G281">
            <v>2013</v>
          </cell>
          <cell r="H281" t="str">
            <v>וולוו</v>
          </cell>
          <cell r="I281" t="str">
            <v>B7R</v>
          </cell>
          <cell r="J281">
            <v>51</v>
          </cell>
          <cell r="K281" t="str">
            <v>אוטובוס</v>
          </cell>
          <cell r="L281" t="str">
            <v>בינעירוני</v>
          </cell>
          <cell r="M281" t="str">
            <v/>
          </cell>
          <cell r="N281" t="str">
            <v>קווים</v>
          </cell>
          <cell r="O281" t="str">
            <v>נתניה</v>
          </cell>
          <cell r="P281" t="str">
            <v/>
          </cell>
          <cell r="Q281" t="str">
            <v/>
          </cell>
          <cell r="R281" t="str">
            <v>חדרה נתניה</v>
          </cell>
        </row>
        <row r="282">
          <cell r="B282">
            <v>7305552</v>
          </cell>
          <cell r="C282">
            <v>73055</v>
          </cell>
          <cell r="D282" t="str">
            <v>קווים</v>
          </cell>
          <cell r="E282" t="str">
            <v>קווים תחבורה ציבורית בע"מ</v>
          </cell>
          <cell r="F282" t="str">
            <v>קווים</v>
          </cell>
          <cell r="G282">
            <v>2013</v>
          </cell>
          <cell r="H282" t="str">
            <v>וולוו</v>
          </cell>
          <cell r="I282" t="str">
            <v>B7R</v>
          </cell>
          <cell r="J282">
            <v>51</v>
          </cell>
          <cell r="K282" t="str">
            <v>אוטובוס</v>
          </cell>
          <cell r="L282" t="str">
            <v>בינעירוני</v>
          </cell>
          <cell r="M282" t="str">
            <v/>
          </cell>
          <cell r="N282" t="str">
            <v>קווים</v>
          </cell>
          <cell r="O282" t="str">
            <v>נתניה</v>
          </cell>
          <cell r="P282" t="str">
            <v/>
          </cell>
          <cell r="Q282" t="str">
            <v/>
          </cell>
          <cell r="R282" t="str">
            <v>חדרה נתניה</v>
          </cell>
        </row>
        <row r="283">
          <cell r="B283">
            <v>7305652</v>
          </cell>
          <cell r="C283">
            <v>73056</v>
          </cell>
          <cell r="D283" t="str">
            <v>קווים</v>
          </cell>
          <cell r="E283" t="str">
            <v>קווים תחבורה ציבורית בע"מ</v>
          </cell>
          <cell r="F283" t="str">
            <v>קווים</v>
          </cell>
          <cell r="G283">
            <v>2013</v>
          </cell>
          <cell r="H283" t="str">
            <v>וולוו</v>
          </cell>
          <cell r="I283" t="str">
            <v>B7R</v>
          </cell>
          <cell r="J283">
            <v>51</v>
          </cell>
          <cell r="K283" t="str">
            <v>אוטובוס</v>
          </cell>
          <cell r="L283" t="str">
            <v>בינעירוני</v>
          </cell>
          <cell r="M283" t="str">
            <v/>
          </cell>
          <cell r="N283" t="str">
            <v>קווים</v>
          </cell>
          <cell r="O283" t="str">
            <v>נתניה</v>
          </cell>
          <cell r="P283" t="str">
            <v/>
          </cell>
          <cell r="Q283" t="str">
            <v/>
          </cell>
          <cell r="R283" t="str">
            <v>חדרה נתניה</v>
          </cell>
        </row>
        <row r="284">
          <cell r="B284">
            <v>7305752</v>
          </cell>
          <cell r="C284">
            <v>73057</v>
          </cell>
          <cell r="D284" t="str">
            <v>קווים</v>
          </cell>
          <cell r="E284" t="str">
            <v>קווים תחבורה ציבורית בע"מ</v>
          </cell>
          <cell r="F284" t="str">
            <v>קווים</v>
          </cell>
          <cell r="G284">
            <v>2013</v>
          </cell>
          <cell r="H284" t="str">
            <v>וולוו</v>
          </cell>
          <cell r="I284" t="str">
            <v>B7R</v>
          </cell>
          <cell r="J284">
            <v>51</v>
          </cell>
          <cell r="K284" t="str">
            <v>אוטובוס</v>
          </cell>
          <cell r="L284" t="str">
            <v>בינעירוני</v>
          </cell>
          <cell r="M284" t="str">
            <v/>
          </cell>
          <cell r="N284" t="str">
            <v>קווים</v>
          </cell>
          <cell r="O284" t="str">
            <v>נתניה</v>
          </cell>
          <cell r="P284" t="str">
            <v/>
          </cell>
          <cell r="Q284" t="str">
            <v/>
          </cell>
          <cell r="R284" t="str">
            <v>חדרה נתניה</v>
          </cell>
        </row>
        <row r="285">
          <cell r="B285">
            <v>7305852</v>
          </cell>
          <cell r="C285">
            <v>73058</v>
          </cell>
          <cell r="D285" t="str">
            <v>קווים</v>
          </cell>
          <cell r="E285" t="str">
            <v>קווים תחבורה ציבורית בע"מ</v>
          </cell>
          <cell r="F285" t="str">
            <v>קווים</v>
          </cell>
          <cell r="G285">
            <v>2013</v>
          </cell>
          <cell r="H285" t="str">
            <v>וולוו</v>
          </cell>
          <cell r="I285" t="str">
            <v>B7R</v>
          </cell>
          <cell r="J285">
            <v>51</v>
          </cell>
          <cell r="K285" t="str">
            <v>אוטובוס</v>
          </cell>
          <cell r="L285" t="str">
            <v>בינעירוני</v>
          </cell>
          <cell r="M285" t="str">
            <v/>
          </cell>
          <cell r="N285" t="str">
            <v>קווים</v>
          </cell>
          <cell r="O285" t="str">
            <v>נתניה</v>
          </cell>
          <cell r="P285" t="str">
            <v/>
          </cell>
          <cell r="Q285" t="str">
            <v/>
          </cell>
          <cell r="R285" t="str">
            <v>חדרה נתניה</v>
          </cell>
        </row>
        <row r="286">
          <cell r="B286">
            <v>7305952</v>
          </cell>
          <cell r="C286">
            <v>73059</v>
          </cell>
          <cell r="D286" t="str">
            <v>קווים</v>
          </cell>
          <cell r="E286" t="str">
            <v>קווים תחבורה ציבורית בע"מ</v>
          </cell>
          <cell r="F286" t="str">
            <v>קווים</v>
          </cell>
          <cell r="G286">
            <v>2013</v>
          </cell>
          <cell r="H286" t="str">
            <v>וולוו</v>
          </cell>
          <cell r="I286" t="str">
            <v>B7R</v>
          </cell>
          <cell r="J286">
            <v>51</v>
          </cell>
          <cell r="K286" t="str">
            <v>אוטובוס</v>
          </cell>
          <cell r="L286" t="str">
            <v>בינעירוני</v>
          </cell>
          <cell r="M286" t="str">
            <v/>
          </cell>
          <cell r="N286" t="str">
            <v>קווים</v>
          </cell>
          <cell r="O286" t="str">
            <v>נתניה</v>
          </cell>
          <cell r="P286" t="str">
            <v/>
          </cell>
          <cell r="Q286" t="str">
            <v/>
          </cell>
          <cell r="R286" t="str">
            <v>חדרה נתניה</v>
          </cell>
        </row>
        <row r="287">
          <cell r="B287">
            <v>7306052</v>
          </cell>
          <cell r="C287">
            <v>73060</v>
          </cell>
          <cell r="D287" t="str">
            <v>קווים</v>
          </cell>
          <cell r="E287" t="str">
            <v>קווים תחבורה ציבורית בע"מ</v>
          </cell>
          <cell r="F287" t="str">
            <v>קווים</v>
          </cell>
          <cell r="G287">
            <v>2013</v>
          </cell>
          <cell r="H287" t="str">
            <v>וולוו</v>
          </cell>
          <cell r="I287" t="str">
            <v>B7R</v>
          </cell>
          <cell r="J287">
            <v>51</v>
          </cell>
          <cell r="K287" t="str">
            <v>אוטובוס</v>
          </cell>
          <cell r="L287" t="str">
            <v>בינעירוני</v>
          </cell>
          <cell r="M287" t="str">
            <v/>
          </cell>
          <cell r="N287" t="str">
            <v>קווים</v>
          </cell>
          <cell r="O287" t="str">
            <v>חדרה</v>
          </cell>
          <cell r="P287" t="str">
            <v/>
          </cell>
          <cell r="Q287" t="str">
            <v/>
          </cell>
          <cell r="R287" t="str">
            <v>חדרה נתניה</v>
          </cell>
        </row>
        <row r="288">
          <cell r="B288">
            <v>7306152</v>
          </cell>
          <cell r="C288">
            <v>73061</v>
          </cell>
          <cell r="D288" t="str">
            <v>קווים</v>
          </cell>
          <cell r="E288" t="str">
            <v>קווים תחבורה ציבורית בע"מ</v>
          </cell>
          <cell r="F288" t="str">
            <v>קווים</v>
          </cell>
          <cell r="G288">
            <v>2013</v>
          </cell>
          <cell r="H288" t="str">
            <v>וולוו</v>
          </cell>
          <cell r="I288" t="str">
            <v>B7R</v>
          </cell>
          <cell r="J288">
            <v>51</v>
          </cell>
          <cell r="K288" t="str">
            <v>אוטובוס</v>
          </cell>
          <cell r="L288" t="str">
            <v>בינעירוני</v>
          </cell>
          <cell r="M288" t="str">
            <v/>
          </cell>
          <cell r="N288" t="str">
            <v>קווים</v>
          </cell>
          <cell r="O288" t="str">
            <v>חדרה</v>
          </cell>
          <cell r="P288" t="str">
            <v/>
          </cell>
          <cell r="Q288" t="str">
            <v/>
          </cell>
          <cell r="R288" t="str">
            <v>חדרה נתניה</v>
          </cell>
        </row>
        <row r="289">
          <cell r="B289">
            <v>7306252</v>
          </cell>
          <cell r="C289">
            <v>73062</v>
          </cell>
          <cell r="D289" t="str">
            <v>קווים</v>
          </cell>
          <cell r="E289" t="str">
            <v>קווים תחבורה ציבורית בע"מ</v>
          </cell>
          <cell r="F289" t="str">
            <v>קווים</v>
          </cell>
          <cell r="G289">
            <v>2013</v>
          </cell>
          <cell r="H289" t="str">
            <v>וולוו</v>
          </cell>
          <cell r="I289" t="str">
            <v>B7R</v>
          </cell>
          <cell r="J289">
            <v>51</v>
          </cell>
          <cell r="K289" t="str">
            <v>אוטובוס</v>
          </cell>
          <cell r="L289" t="str">
            <v>בינעירוני</v>
          </cell>
          <cell r="M289" t="str">
            <v/>
          </cell>
          <cell r="N289" t="str">
            <v>קווים</v>
          </cell>
          <cell r="O289" t="str">
            <v>נתניה</v>
          </cell>
          <cell r="P289" t="str">
            <v/>
          </cell>
          <cell r="Q289" t="str">
            <v/>
          </cell>
          <cell r="R289" t="str">
            <v>חדרה נתניה</v>
          </cell>
        </row>
        <row r="290">
          <cell r="B290">
            <v>7306352</v>
          </cell>
          <cell r="C290">
            <v>73063</v>
          </cell>
          <cell r="D290" t="str">
            <v>קווים</v>
          </cell>
          <cell r="E290" t="str">
            <v>קווים תחבורה ציבורית בע"מ</v>
          </cell>
          <cell r="F290" t="str">
            <v>קווים</v>
          </cell>
          <cell r="G290">
            <v>2013</v>
          </cell>
          <cell r="H290" t="str">
            <v>וולוו</v>
          </cell>
          <cell r="I290" t="str">
            <v>B7R</v>
          </cell>
          <cell r="J290">
            <v>51</v>
          </cell>
          <cell r="K290" t="str">
            <v>אוטובוס</v>
          </cell>
          <cell r="L290" t="str">
            <v>בינעירוני</v>
          </cell>
          <cell r="M290" t="str">
            <v/>
          </cell>
          <cell r="N290" t="str">
            <v>קווים</v>
          </cell>
          <cell r="O290" t="str">
            <v>נתניה</v>
          </cell>
          <cell r="P290" t="str">
            <v/>
          </cell>
          <cell r="Q290" t="str">
            <v/>
          </cell>
          <cell r="R290" t="str">
            <v>חדרה נתניה</v>
          </cell>
        </row>
        <row r="291">
          <cell r="B291">
            <v>7306452</v>
          </cell>
          <cell r="C291">
            <v>73064</v>
          </cell>
          <cell r="D291" t="str">
            <v>קווים</v>
          </cell>
          <cell r="E291" t="str">
            <v>קווים תחבורה ציבורית בע"מ</v>
          </cell>
          <cell r="F291" t="str">
            <v>קווים</v>
          </cell>
          <cell r="G291">
            <v>2013</v>
          </cell>
          <cell r="H291" t="str">
            <v>וולוו</v>
          </cell>
          <cell r="I291" t="str">
            <v>B7R</v>
          </cell>
          <cell r="J291">
            <v>51</v>
          </cell>
          <cell r="K291" t="str">
            <v>אוטובוס</v>
          </cell>
          <cell r="L291" t="str">
            <v>בינעירוני</v>
          </cell>
          <cell r="M291" t="str">
            <v/>
          </cell>
          <cell r="N291" t="str">
            <v>קווים</v>
          </cell>
          <cell r="O291" t="str">
            <v>רמלה לוד</v>
          </cell>
          <cell r="P291" t="str">
            <v/>
          </cell>
          <cell r="Q291" t="str">
            <v/>
          </cell>
          <cell r="R291" t="str">
            <v>חשמונאים</v>
          </cell>
        </row>
        <row r="292">
          <cell r="B292">
            <v>7304952</v>
          </cell>
          <cell r="C292">
            <v>73049</v>
          </cell>
          <cell r="D292" t="str">
            <v>קווים</v>
          </cell>
          <cell r="E292" t="str">
            <v>קווים תחבורה ציבורית בע"מ</v>
          </cell>
          <cell r="F292" t="str">
            <v>קווים</v>
          </cell>
          <cell r="G292">
            <v>2013</v>
          </cell>
          <cell r="H292" t="str">
            <v>וולוו</v>
          </cell>
          <cell r="I292" t="str">
            <v>B7R</v>
          </cell>
          <cell r="J292">
            <v>51</v>
          </cell>
          <cell r="K292" t="str">
            <v>אוטובוס</v>
          </cell>
          <cell r="L292" t="str">
            <v>בינעירוני</v>
          </cell>
          <cell r="M292" t="str">
            <v/>
          </cell>
          <cell r="N292" t="str">
            <v>קווים</v>
          </cell>
          <cell r="O292" t="str">
            <v>נתניה</v>
          </cell>
          <cell r="P292" t="str">
            <v/>
          </cell>
          <cell r="Q292" t="str">
            <v/>
          </cell>
          <cell r="R292" t="str">
            <v>חדרה נתניה</v>
          </cell>
        </row>
        <row r="293">
          <cell r="B293">
            <v>7306852</v>
          </cell>
          <cell r="C293">
            <v>73068</v>
          </cell>
          <cell r="D293" t="str">
            <v>קווים</v>
          </cell>
          <cell r="E293" t="str">
            <v>קווים תחבורה ציבורית בע"מ</v>
          </cell>
          <cell r="F293" t="str">
            <v>קווים</v>
          </cell>
          <cell r="G293">
            <v>2013</v>
          </cell>
          <cell r="H293" t="str">
            <v>וולוו</v>
          </cell>
          <cell r="I293" t="str">
            <v>B7R</v>
          </cell>
          <cell r="J293">
            <v>51</v>
          </cell>
          <cell r="K293" t="str">
            <v>אוטובוס</v>
          </cell>
          <cell r="L293" t="str">
            <v>בינעירוני</v>
          </cell>
          <cell r="M293" t="str">
            <v/>
          </cell>
          <cell r="N293" t="str">
            <v>קווים</v>
          </cell>
          <cell r="O293" t="str">
            <v>נתניה</v>
          </cell>
          <cell r="P293" t="str">
            <v/>
          </cell>
          <cell r="Q293" t="str">
            <v/>
          </cell>
          <cell r="R293" t="str">
            <v>חדרה נתניה</v>
          </cell>
        </row>
        <row r="294">
          <cell r="B294">
            <v>7301652</v>
          </cell>
          <cell r="C294">
            <v>73016</v>
          </cell>
          <cell r="D294" t="str">
            <v>קווים</v>
          </cell>
          <cell r="E294" t="str">
            <v>קווים תחבורה ציבורית בע"מ</v>
          </cell>
          <cell r="F294" t="str">
            <v>קווים</v>
          </cell>
          <cell r="G294">
            <v>2013</v>
          </cell>
          <cell r="H294" t="str">
            <v>וולוו</v>
          </cell>
          <cell r="I294" t="str">
            <v>B11R</v>
          </cell>
          <cell r="J294">
            <v>51</v>
          </cell>
          <cell r="K294" t="str">
            <v>אוטובוס</v>
          </cell>
          <cell r="L294" t="str">
            <v>בינעירוני</v>
          </cell>
          <cell r="M294" t="str">
            <v/>
          </cell>
          <cell r="N294" t="str">
            <v>קווים</v>
          </cell>
          <cell r="O294" t="str">
            <v>מודיעין</v>
          </cell>
          <cell r="P294" t="str">
            <v/>
          </cell>
          <cell r="Q294" t="str">
            <v/>
          </cell>
          <cell r="R294" t="str">
            <v>חשמונאים</v>
          </cell>
        </row>
        <row r="295">
          <cell r="B295">
            <v>7301752</v>
          </cell>
          <cell r="C295">
            <v>73017</v>
          </cell>
          <cell r="D295" t="str">
            <v>קווים</v>
          </cell>
          <cell r="E295" t="str">
            <v>קווים תחבורה ציבורית בע"מ</v>
          </cell>
          <cell r="F295" t="str">
            <v>קווים</v>
          </cell>
          <cell r="G295">
            <v>2013</v>
          </cell>
          <cell r="H295" t="str">
            <v>וולוו</v>
          </cell>
          <cell r="I295" t="str">
            <v>B11R</v>
          </cell>
          <cell r="J295">
            <v>51</v>
          </cell>
          <cell r="K295" t="str">
            <v>אוטובוס</v>
          </cell>
          <cell r="L295" t="str">
            <v>בינעירוני</v>
          </cell>
          <cell r="M295" t="str">
            <v/>
          </cell>
          <cell r="N295" t="str">
            <v>קווים</v>
          </cell>
          <cell r="O295" t="str">
            <v>רמלה לוד</v>
          </cell>
          <cell r="P295" t="str">
            <v/>
          </cell>
          <cell r="Q295" t="str">
            <v/>
          </cell>
          <cell r="R295" t="str">
            <v>חשמונאים</v>
          </cell>
        </row>
        <row r="296">
          <cell r="B296">
            <v>7310652</v>
          </cell>
          <cell r="C296">
            <v>73106</v>
          </cell>
          <cell r="D296" t="str">
            <v>קווים</v>
          </cell>
          <cell r="E296" t="str">
            <v>קווים תחבורה ציבורית בע"מ</v>
          </cell>
          <cell r="F296" t="str">
            <v>קווים</v>
          </cell>
          <cell r="G296">
            <v>2013</v>
          </cell>
          <cell r="H296" t="str">
            <v>וולוו</v>
          </cell>
          <cell r="I296" t="str">
            <v>B11R</v>
          </cell>
          <cell r="J296">
            <v>51</v>
          </cell>
          <cell r="K296" t="str">
            <v>אוטובוס</v>
          </cell>
          <cell r="L296" t="str">
            <v>בינעירוני</v>
          </cell>
          <cell r="M296" t="str">
            <v/>
          </cell>
          <cell r="N296" t="str">
            <v>קווים</v>
          </cell>
          <cell r="O296" t="str">
            <v>מודיעין</v>
          </cell>
          <cell r="P296" t="str">
            <v/>
          </cell>
          <cell r="Q296" t="str">
            <v/>
          </cell>
          <cell r="R296" t="str">
            <v>חשמונאים</v>
          </cell>
        </row>
        <row r="297">
          <cell r="B297">
            <v>7303952</v>
          </cell>
          <cell r="C297">
            <v>73039</v>
          </cell>
          <cell r="D297" t="str">
            <v>קווים</v>
          </cell>
          <cell r="E297" t="str">
            <v>קווים תחבורה ציבורית בע"מ</v>
          </cell>
          <cell r="F297" t="str">
            <v>קווים</v>
          </cell>
          <cell r="G297">
            <v>2013</v>
          </cell>
          <cell r="H297" t="str">
            <v>וולוו</v>
          </cell>
          <cell r="I297" t="str">
            <v>B11R</v>
          </cell>
          <cell r="J297">
            <v>51</v>
          </cell>
          <cell r="K297" t="str">
            <v>אוטובוס</v>
          </cell>
          <cell r="L297" t="str">
            <v>בינעירוני</v>
          </cell>
          <cell r="M297" t="str">
            <v/>
          </cell>
          <cell r="N297" t="str">
            <v>קווים</v>
          </cell>
          <cell r="O297" t="str">
            <v>מודיעין</v>
          </cell>
          <cell r="P297" t="str">
            <v/>
          </cell>
          <cell r="Q297" t="str">
            <v/>
          </cell>
          <cell r="R297" t="str">
            <v>חשמונאים</v>
          </cell>
        </row>
        <row r="298">
          <cell r="B298">
            <v>7304652</v>
          </cell>
          <cell r="C298">
            <v>73046</v>
          </cell>
          <cell r="D298" t="str">
            <v>קווים</v>
          </cell>
          <cell r="E298" t="str">
            <v>קווים תחבורה ציבורית בע"מ</v>
          </cell>
          <cell r="F298" t="str">
            <v>קווים</v>
          </cell>
          <cell r="G298">
            <v>2013</v>
          </cell>
          <cell r="H298" t="str">
            <v>וולוו</v>
          </cell>
          <cell r="I298" t="str">
            <v>B11R</v>
          </cell>
          <cell r="J298">
            <v>51</v>
          </cell>
          <cell r="K298" t="str">
            <v>אוטובוס</v>
          </cell>
          <cell r="L298" t="str">
            <v>בינעירוני</v>
          </cell>
          <cell r="M298" t="str">
            <v/>
          </cell>
          <cell r="N298" t="str">
            <v>קווים</v>
          </cell>
          <cell r="O298" t="str">
            <v>מודיעין</v>
          </cell>
          <cell r="P298" t="str">
            <v/>
          </cell>
          <cell r="Q298" t="str">
            <v/>
          </cell>
          <cell r="R298" t="str">
            <v>חשמונאים</v>
          </cell>
        </row>
        <row r="299">
          <cell r="B299">
            <v>7307052</v>
          </cell>
          <cell r="C299">
            <v>73070</v>
          </cell>
          <cell r="D299" t="str">
            <v>קווים</v>
          </cell>
          <cell r="E299" t="str">
            <v>קווים תחבורה ציבורית בע"מ</v>
          </cell>
          <cell r="F299" t="str">
            <v>קווים</v>
          </cell>
          <cell r="G299">
            <v>2013</v>
          </cell>
          <cell r="H299" t="str">
            <v>וולוו</v>
          </cell>
          <cell r="I299" t="str">
            <v>B11R</v>
          </cell>
          <cell r="J299">
            <v>51</v>
          </cell>
          <cell r="K299" t="str">
            <v>אוטובוס</v>
          </cell>
          <cell r="L299" t="str">
            <v>בינעירוני</v>
          </cell>
          <cell r="M299" t="str">
            <v/>
          </cell>
          <cell r="N299" t="str">
            <v>קווים</v>
          </cell>
          <cell r="O299" t="str">
            <v>מודיעין</v>
          </cell>
          <cell r="P299" t="str">
            <v/>
          </cell>
          <cell r="Q299" t="str">
            <v/>
          </cell>
          <cell r="R299" t="str">
            <v>חשמונאים</v>
          </cell>
        </row>
        <row r="300">
          <cell r="B300">
            <v>7308552</v>
          </cell>
          <cell r="C300">
            <v>73085</v>
          </cell>
          <cell r="D300" t="str">
            <v>קווים</v>
          </cell>
          <cell r="E300" t="str">
            <v>קווים תחבורה ציבורית בע"מ</v>
          </cell>
          <cell r="F300" t="str">
            <v>קווים</v>
          </cell>
          <cell r="G300">
            <v>2013</v>
          </cell>
          <cell r="H300" t="str">
            <v>וולוו</v>
          </cell>
          <cell r="I300" t="str">
            <v>B11R</v>
          </cell>
          <cell r="J300">
            <v>51</v>
          </cell>
          <cell r="K300" t="str">
            <v>אוטובוס</v>
          </cell>
          <cell r="L300" t="str">
            <v>בינעירוני</v>
          </cell>
          <cell r="M300" t="str">
            <v/>
          </cell>
          <cell r="N300" t="str">
            <v>קווים</v>
          </cell>
          <cell r="O300" t="str">
            <v>מודיעין עילית</v>
          </cell>
          <cell r="P300" t="str">
            <v/>
          </cell>
          <cell r="Q300" t="str">
            <v/>
          </cell>
          <cell r="R300" t="str">
            <v>חשמונאים</v>
          </cell>
        </row>
        <row r="301">
          <cell r="B301">
            <v>7308752</v>
          </cell>
          <cell r="C301">
            <v>73087</v>
          </cell>
          <cell r="D301" t="str">
            <v>קווים</v>
          </cell>
          <cell r="E301" t="str">
            <v>קווים תחבורה ציבורית בע"מ</v>
          </cell>
          <cell r="F301" t="str">
            <v>קווים</v>
          </cell>
          <cell r="G301">
            <v>2013</v>
          </cell>
          <cell r="H301" t="str">
            <v>וולוו</v>
          </cell>
          <cell r="I301" t="str">
            <v>B11R</v>
          </cell>
          <cell r="J301">
            <v>51</v>
          </cell>
          <cell r="K301" t="str">
            <v>אוטובוס</v>
          </cell>
          <cell r="L301" t="str">
            <v>בינעירוני</v>
          </cell>
          <cell r="M301" t="str">
            <v/>
          </cell>
          <cell r="N301" t="str">
            <v>קווים</v>
          </cell>
          <cell r="O301" t="str">
            <v>מודיעין עילית</v>
          </cell>
          <cell r="P301" t="str">
            <v/>
          </cell>
          <cell r="Q301" t="str">
            <v/>
          </cell>
          <cell r="R301" t="str">
            <v>חשמונאים</v>
          </cell>
        </row>
        <row r="302">
          <cell r="B302">
            <v>7308852</v>
          </cell>
          <cell r="C302">
            <v>73088</v>
          </cell>
          <cell r="D302" t="str">
            <v>קווים</v>
          </cell>
          <cell r="E302" t="str">
            <v>קווים תחבורה ציבורית בע"מ</v>
          </cell>
          <cell r="F302" t="str">
            <v>קווים</v>
          </cell>
          <cell r="G302">
            <v>2013</v>
          </cell>
          <cell r="H302" t="str">
            <v>וולוו</v>
          </cell>
          <cell r="I302" t="str">
            <v>B11R</v>
          </cell>
          <cell r="J302">
            <v>51</v>
          </cell>
          <cell r="K302" t="str">
            <v>אוטובוס</v>
          </cell>
          <cell r="L302" t="str">
            <v>בינעירוני</v>
          </cell>
          <cell r="M302" t="str">
            <v/>
          </cell>
          <cell r="N302" t="str">
            <v>קווים</v>
          </cell>
          <cell r="O302" t="str">
            <v>מודיעין</v>
          </cell>
          <cell r="P302" t="str">
            <v/>
          </cell>
          <cell r="Q302" t="str">
            <v/>
          </cell>
          <cell r="R302" t="str">
            <v>חשמונאים</v>
          </cell>
        </row>
        <row r="303">
          <cell r="B303">
            <v>7308952</v>
          </cell>
          <cell r="C303">
            <v>73089</v>
          </cell>
          <cell r="D303" t="str">
            <v>קווים</v>
          </cell>
          <cell r="E303" t="str">
            <v>קווים תחבורה ציבורית בע"מ</v>
          </cell>
          <cell r="F303" t="str">
            <v>קווים</v>
          </cell>
          <cell r="G303">
            <v>2013</v>
          </cell>
          <cell r="H303" t="str">
            <v>וולוו</v>
          </cell>
          <cell r="I303" t="str">
            <v>B11R</v>
          </cell>
          <cell r="J303">
            <v>51</v>
          </cell>
          <cell r="K303" t="str">
            <v>אוטובוס</v>
          </cell>
          <cell r="L303" t="str">
            <v>בינעירוני</v>
          </cell>
          <cell r="M303" t="str">
            <v/>
          </cell>
          <cell r="N303" t="str">
            <v>קווים</v>
          </cell>
          <cell r="O303" t="str">
            <v>מודיעין עילית</v>
          </cell>
          <cell r="P303" t="str">
            <v/>
          </cell>
          <cell r="Q303" t="str">
            <v/>
          </cell>
          <cell r="R303" t="str">
            <v>חשמונאים</v>
          </cell>
        </row>
        <row r="304">
          <cell r="B304">
            <v>7309052</v>
          </cell>
          <cell r="C304">
            <v>73090</v>
          </cell>
          <cell r="D304" t="str">
            <v>קווים</v>
          </cell>
          <cell r="E304" t="str">
            <v>קווים תחבורה ציבורית בע"מ</v>
          </cell>
          <cell r="F304" t="str">
            <v>קווים</v>
          </cell>
          <cell r="G304">
            <v>2013</v>
          </cell>
          <cell r="H304" t="str">
            <v>וולוו</v>
          </cell>
          <cell r="I304" t="str">
            <v>B11R</v>
          </cell>
          <cell r="J304">
            <v>51</v>
          </cell>
          <cell r="K304" t="str">
            <v>אוטובוס</v>
          </cell>
          <cell r="L304" t="str">
            <v>בינעירוני</v>
          </cell>
          <cell r="M304" t="str">
            <v/>
          </cell>
          <cell r="N304" t="str">
            <v>קווים</v>
          </cell>
          <cell r="O304" t="str">
            <v>מודיעין</v>
          </cell>
          <cell r="P304" t="str">
            <v/>
          </cell>
          <cell r="Q304" t="str">
            <v/>
          </cell>
          <cell r="R304" t="str">
            <v>חשמונאים</v>
          </cell>
        </row>
        <row r="305">
          <cell r="B305">
            <v>7309152</v>
          </cell>
          <cell r="C305">
            <v>73091</v>
          </cell>
          <cell r="D305" t="str">
            <v>קווים</v>
          </cell>
          <cell r="E305" t="str">
            <v>קווים תחבורה ציבורית בע"מ</v>
          </cell>
          <cell r="F305" t="str">
            <v>קווים</v>
          </cell>
          <cell r="G305">
            <v>2013</v>
          </cell>
          <cell r="H305" t="str">
            <v>וולוו</v>
          </cell>
          <cell r="I305" t="str">
            <v>B11R</v>
          </cell>
          <cell r="J305">
            <v>51</v>
          </cell>
          <cell r="K305" t="str">
            <v>אוטובוס</v>
          </cell>
          <cell r="L305" t="str">
            <v>בינעירוני</v>
          </cell>
          <cell r="M305" t="str">
            <v/>
          </cell>
          <cell r="N305" t="str">
            <v>קווים</v>
          </cell>
          <cell r="O305" t="str">
            <v>מודיעין</v>
          </cell>
          <cell r="P305" t="str">
            <v/>
          </cell>
          <cell r="Q305" t="str">
            <v/>
          </cell>
          <cell r="R305" t="str">
            <v>חשמונאים</v>
          </cell>
        </row>
        <row r="306">
          <cell r="B306">
            <v>7309252</v>
          </cell>
          <cell r="C306">
            <v>73092</v>
          </cell>
          <cell r="D306" t="str">
            <v>קווים</v>
          </cell>
          <cell r="E306" t="str">
            <v>קווים תחבורה ציבורית בע"מ</v>
          </cell>
          <cell r="F306" t="str">
            <v>קווים</v>
          </cell>
          <cell r="G306">
            <v>2013</v>
          </cell>
          <cell r="H306" t="str">
            <v>וולוו</v>
          </cell>
          <cell r="I306" t="str">
            <v>B11R</v>
          </cell>
          <cell r="J306">
            <v>51</v>
          </cell>
          <cell r="K306" t="str">
            <v>אוטובוס</v>
          </cell>
          <cell r="L306" t="str">
            <v>בינעירוני</v>
          </cell>
          <cell r="M306" t="str">
            <v/>
          </cell>
          <cell r="N306" t="str">
            <v>קווים</v>
          </cell>
          <cell r="O306" t="str">
            <v>מודיעין</v>
          </cell>
          <cell r="P306" t="str">
            <v/>
          </cell>
          <cell r="Q306" t="str">
            <v/>
          </cell>
          <cell r="R306" t="str">
            <v>חשמונאים</v>
          </cell>
        </row>
        <row r="307">
          <cell r="B307">
            <v>7309352</v>
          </cell>
          <cell r="C307">
            <v>73093</v>
          </cell>
          <cell r="D307" t="str">
            <v>קווים</v>
          </cell>
          <cell r="E307" t="str">
            <v>קווים תחבורה ציבורית בע"מ</v>
          </cell>
          <cell r="F307" t="str">
            <v>קווים</v>
          </cell>
          <cell r="G307">
            <v>2013</v>
          </cell>
          <cell r="H307" t="str">
            <v>וולוו</v>
          </cell>
          <cell r="I307" t="str">
            <v>B11R</v>
          </cell>
          <cell r="J307">
            <v>51</v>
          </cell>
          <cell r="K307" t="str">
            <v>אוטובוס</v>
          </cell>
          <cell r="L307" t="str">
            <v>בינעירוני</v>
          </cell>
          <cell r="M307" t="str">
            <v/>
          </cell>
          <cell r="N307" t="str">
            <v>קווים</v>
          </cell>
          <cell r="O307" t="str">
            <v>מודיעין</v>
          </cell>
          <cell r="P307" t="str">
            <v/>
          </cell>
          <cell r="Q307" t="str">
            <v/>
          </cell>
          <cell r="R307" t="str">
            <v>חשמונאים</v>
          </cell>
        </row>
        <row r="308">
          <cell r="B308">
            <v>7309452</v>
          </cell>
          <cell r="C308">
            <v>73094</v>
          </cell>
          <cell r="D308" t="str">
            <v>קווים</v>
          </cell>
          <cell r="E308" t="str">
            <v>קווים תחבורה ציבורית בע"מ</v>
          </cell>
          <cell r="F308" t="str">
            <v>קווים</v>
          </cell>
          <cell r="G308">
            <v>2013</v>
          </cell>
          <cell r="H308" t="str">
            <v>וולוו</v>
          </cell>
          <cell r="I308" t="str">
            <v>B11R</v>
          </cell>
          <cell r="J308">
            <v>51</v>
          </cell>
          <cell r="K308" t="str">
            <v>אוטובוס</v>
          </cell>
          <cell r="L308" t="str">
            <v>בינעירוני</v>
          </cell>
          <cell r="M308" t="str">
            <v/>
          </cell>
          <cell r="N308" t="str">
            <v>קווים</v>
          </cell>
          <cell r="O308" t="str">
            <v>מודיעין</v>
          </cell>
          <cell r="P308" t="str">
            <v/>
          </cell>
          <cell r="Q308" t="str">
            <v/>
          </cell>
          <cell r="R308" t="str">
            <v>חשמונאים</v>
          </cell>
        </row>
        <row r="309">
          <cell r="B309">
            <v>7309552</v>
          </cell>
          <cell r="C309">
            <v>73095</v>
          </cell>
          <cell r="D309" t="str">
            <v>קווים</v>
          </cell>
          <cell r="E309" t="str">
            <v>קווים תחבורה ציבורית בע"מ</v>
          </cell>
          <cell r="F309" t="str">
            <v>קווים</v>
          </cell>
          <cell r="G309">
            <v>2013</v>
          </cell>
          <cell r="H309" t="str">
            <v>וולוו</v>
          </cell>
          <cell r="I309" t="str">
            <v>B11R</v>
          </cell>
          <cell r="J309">
            <v>51</v>
          </cell>
          <cell r="K309" t="str">
            <v>אוטובוס</v>
          </cell>
          <cell r="L309" t="str">
            <v>בינעירוני</v>
          </cell>
          <cell r="M309" t="str">
            <v/>
          </cell>
          <cell r="N309" t="str">
            <v>קווים</v>
          </cell>
          <cell r="O309" t="str">
            <v>מודיעין עילית</v>
          </cell>
          <cell r="P309" t="str">
            <v/>
          </cell>
          <cell r="Q309" t="str">
            <v/>
          </cell>
          <cell r="R309" t="str">
            <v>חשמונאים</v>
          </cell>
        </row>
        <row r="310">
          <cell r="B310">
            <v>7309652</v>
          </cell>
          <cell r="C310">
            <v>73096</v>
          </cell>
          <cell r="D310" t="str">
            <v>קווים</v>
          </cell>
          <cell r="E310" t="str">
            <v>קווים תחבורה ציבורית בע"מ</v>
          </cell>
          <cell r="F310" t="str">
            <v>קווים</v>
          </cell>
          <cell r="G310">
            <v>2013</v>
          </cell>
          <cell r="H310" t="str">
            <v>וולוו</v>
          </cell>
          <cell r="I310" t="str">
            <v>B11R</v>
          </cell>
          <cell r="J310">
            <v>51</v>
          </cell>
          <cell r="K310" t="str">
            <v>אוטובוס</v>
          </cell>
          <cell r="L310" t="str">
            <v>בינעירוני</v>
          </cell>
          <cell r="M310" t="str">
            <v/>
          </cell>
          <cell r="N310" t="str">
            <v>קווים</v>
          </cell>
          <cell r="O310" t="str">
            <v>מודיעין</v>
          </cell>
          <cell r="P310" t="str">
            <v/>
          </cell>
          <cell r="Q310" t="str">
            <v/>
          </cell>
          <cell r="R310" t="str">
            <v>חשמונאים</v>
          </cell>
        </row>
        <row r="311">
          <cell r="B311">
            <v>7309752</v>
          </cell>
          <cell r="C311">
            <v>73097</v>
          </cell>
          <cell r="D311" t="str">
            <v>קווים</v>
          </cell>
          <cell r="E311" t="str">
            <v>קווים תחבורה ציבורית בע"מ</v>
          </cell>
          <cell r="F311" t="str">
            <v>קווים</v>
          </cell>
          <cell r="G311">
            <v>2013</v>
          </cell>
          <cell r="H311" t="str">
            <v>וולוו</v>
          </cell>
          <cell r="I311" t="str">
            <v>B11R</v>
          </cell>
          <cell r="J311">
            <v>51</v>
          </cell>
          <cell r="K311" t="str">
            <v>אוטובוס</v>
          </cell>
          <cell r="L311" t="str">
            <v>בינעירוני</v>
          </cell>
          <cell r="M311" t="str">
            <v/>
          </cell>
          <cell r="N311" t="str">
            <v>קווים</v>
          </cell>
          <cell r="O311" t="str">
            <v>מודיעין</v>
          </cell>
          <cell r="P311" t="str">
            <v/>
          </cell>
          <cell r="Q311" t="str">
            <v/>
          </cell>
          <cell r="R311" t="str">
            <v>חשמונאים</v>
          </cell>
        </row>
        <row r="312">
          <cell r="B312">
            <v>7309852</v>
          </cell>
          <cell r="C312">
            <v>73098</v>
          </cell>
          <cell r="D312" t="str">
            <v>קווים</v>
          </cell>
          <cell r="E312" t="str">
            <v>קווים תחבורה ציבורית בע"מ</v>
          </cell>
          <cell r="F312" t="str">
            <v>קווים</v>
          </cell>
          <cell r="G312">
            <v>2013</v>
          </cell>
          <cell r="H312" t="str">
            <v>וולוו</v>
          </cell>
          <cell r="I312" t="str">
            <v>B11R</v>
          </cell>
          <cell r="J312">
            <v>51</v>
          </cell>
          <cell r="K312" t="str">
            <v>אוטובוס</v>
          </cell>
          <cell r="L312" t="str">
            <v>בינעירוני</v>
          </cell>
          <cell r="M312" t="str">
            <v/>
          </cell>
          <cell r="N312" t="str">
            <v>קווים</v>
          </cell>
          <cell r="O312" t="str">
            <v>מודיעין עילית</v>
          </cell>
          <cell r="P312" t="str">
            <v/>
          </cell>
          <cell r="Q312" t="str">
            <v/>
          </cell>
          <cell r="R312" t="str">
            <v>חשמונאים</v>
          </cell>
        </row>
        <row r="313">
          <cell r="B313">
            <v>7309952</v>
          </cell>
          <cell r="C313">
            <v>73099</v>
          </cell>
          <cell r="D313" t="str">
            <v>קווים</v>
          </cell>
          <cell r="E313" t="str">
            <v>קווים תחבורה ציבורית בע"מ</v>
          </cell>
          <cell r="F313" t="str">
            <v>קווים</v>
          </cell>
          <cell r="G313">
            <v>2013</v>
          </cell>
          <cell r="H313" t="str">
            <v>וולוו</v>
          </cell>
          <cell r="I313" t="str">
            <v>B11R</v>
          </cell>
          <cell r="J313">
            <v>51</v>
          </cell>
          <cell r="K313" t="str">
            <v>אוטובוס</v>
          </cell>
          <cell r="L313" t="str">
            <v>בינעירוני</v>
          </cell>
          <cell r="M313" t="str">
            <v/>
          </cell>
          <cell r="N313" t="str">
            <v>קווים</v>
          </cell>
          <cell r="O313" t="str">
            <v>מודיעין</v>
          </cell>
          <cell r="P313" t="str">
            <v/>
          </cell>
          <cell r="Q313" t="str">
            <v/>
          </cell>
          <cell r="R313" t="str">
            <v>חשמונאים</v>
          </cell>
        </row>
        <row r="314">
          <cell r="B314">
            <v>7310152</v>
          </cell>
          <cell r="C314">
            <v>73101</v>
          </cell>
          <cell r="D314" t="str">
            <v>קווים</v>
          </cell>
          <cell r="E314" t="str">
            <v>קווים תחבורה ציבורית בע"מ</v>
          </cell>
          <cell r="F314" t="str">
            <v>קווים</v>
          </cell>
          <cell r="G314">
            <v>2013</v>
          </cell>
          <cell r="H314" t="str">
            <v>וולוו</v>
          </cell>
          <cell r="I314" t="str">
            <v>B11R</v>
          </cell>
          <cell r="J314">
            <v>51</v>
          </cell>
          <cell r="K314" t="str">
            <v>אוטובוס</v>
          </cell>
          <cell r="L314" t="str">
            <v>בינעירוני</v>
          </cell>
          <cell r="M314" t="str">
            <v/>
          </cell>
          <cell r="N314" t="str">
            <v>קווים</v>
          </cell>
          <cell r="O314" t="str">
            <v>מודיעין</v>
          </cell>
          <cell r="P314" t="str">
            <v/>
          </cell>
          <cell r="Q314" t="str">
            <v/>
          </cell>
          <cell r="R314" t="str">
            <v>חשמונאים</v>
          </cell>
        </row>
        <row r="315">
          <cell r="B315">
            <v>7310252</v>
          </cell>
          <cell r="C315">
            <v>73102</v>
          </cell>
          <cell r="D315" t="str">
            <v>קווים</v>
          </cell>
          <cell r="E315" t="str">
            <v>קווים תחבורה ציבורית בע"מ</v>
          </cell>
          <cell r="F315" t="str">
            <v>קווים</v>
          </cell>
          <cell r="G315">
            <v>2013</v>
          </cell>
          <cell r="H315" t="str">
            <v>וולוו</v>
          </cell>
          <cell r="I315" t="str">
            <v>B11R</v>
          </cell>
          <cell r="J315">
            <v>51</v>
          </cell>
          <cell r="K315" t="str">
            <v>אוטובוס</v>
          </cell>
          <cell r="L315" t="str">
            <v>בינעירוני</v>
          </cell>
          <cell r="M315" t="str">
            <v/>
          </cell>
          <cell r="N315" t="str">
            <v>קווים</v>
          </cell>
          <cell r="O315" t="str">
            <v>מודיעין עילית</v>
          </cell>
          <cell r="P315" t="str">
            <v/>
          </cell>
          <cell r="Q315" t="str">
            <v/>
          </cell>
          <cell r="R315" t="str">
            <v>חשמונאים</v>
          </cell>
        </row>
        <row r="316">
          <cell r="B316">
            <v>7310352</v>
          </cell>
          <cell r="C316">
            <v>73103</v>
          </cell>
          <cell r="D316" t="str">
            <v>קווים</v>
          </cell>
          <cell r="E316" t="str">
            <v>קווים תחבורה ציבורית בע"מ</v>
          </cell>
          <cell r="F316" t="str">
            <v>קווים</v>
          </cell>
          <cell r="G316">
            <v>2013</v>
          </cell>
          <cell r="H316" t="str">
            <v>וולוו</v>
          </cell>
          <cell r="I316" t="str">
            <v>B11R</v>
          </cell>
          <cell r="J316">
            <v>51</v>
          </cell>
          <cell r="K316" t="str">
            <v>אוטובוס</v>
          </cell>
          <cell r="L316" t="str">
            <v>בינעירוני</v>
          </cell>
          <cell r="M316" t="str">
            <v/>
          </cell>
          <cell r="N316" t="str">
            <v>קווים</v>
          </cell>
          <cell r="O316" t="str">
            <v>מודיעין עילית</v>
          </cell>
          <cell r="P316" t="str">
            <v/>
          </cell>
          <cell r="Q316" t="str">
            <v/>
          </cell>
          <cell r="R316" t="str">
            <v>חשמונאים</v>
          </cell>
        </row>
        <row r="317">
          <cell r="B317">
            <v>7310452</v>
          </cell>
          <cell r="C317">
            <v>73104</v>
          </cell>
          <cell r="D317" t="str">
            <v>קווים</v>
          </cell>
          <cell r="E317" t="str">
            <v>קווים תחבורה ציבורית בע"מ</v>
          </cell>
          <cell r="F317" t="str">
            <v>קווים</v>
          </cell>
          <cell r="G317">
            <v>2013</v>
          </cell>
          <cell r="H317" t="str">
            <v>וולוו</v>
          </cell>
          <cell r="I317" t="str">
            <v>B11R</v>
          </cell>
          <cell r="J317">
            <v>51</v>
          </cell>
          <cell r="K317" t="str">
            <v>אוטובוס</v>
          </cell>
          <cell r="L317" t="str">
            <v>בינעירוני</v>
          </cell>
          <cell r="M317" t="str">
            <v/>
          </cell>
          <cell r="N317" t="str">
            <v>קווים</v>
          </cell>
          <cell r="O317" t="str">
            <v>מודיעין</v>
          </cell>
          <cell r="P317" t="str">
            <v/>
          </cell>
          <cell r="Q317" t="str">
            <v/>
          </cell>
          <cell r="R317" t="str">
            <v>חשמונאים</v>
          </cell>
        </row>
        <row r="318">
          <cell r="B318">
            <v>7310552</v>
          </cell>
          <cell r="C318">
            <v>73105</v>
          </cell>
          <cell r="D318" t="str">
            <v>קווים</v>
          </cell>
          <cell r="E318" t="str">
            <v>קווים תחבורה ציבורית בע"מ</v>
          </cell>
          <cell r="F318" t="str">
            <v>קווים</v>
          </cell>
          <cell r="G318">
            <v>2013</v>
          </cell>
          <cell r="H318" t="str">
            <v>וולוו</v>
          </cell>
          <cell r="I318" t="str">
            <v>B11R</v>
          </cell>
          <cell r="J318">
            <v>51</v>
          </cell>
          <cell r="K318" t="str">
            <v>אוטובוס</v>
          </cell>
          <cell r="L318" t="str">
            <v>בינעירוני</v>
          </cell>
          <cell r="M318" t="str">
            <v/>
          </cell>
          <cell r="N318" t="str">
            <v>קווים</v>
          </cell>
          <cell r="O318" t="str">
            <v>מודיעין</v>
          </cell>
          <cell r="P318" t="str">
            <v/>
          </cell>
          <cell r="Q318" t="str">
            <v/>
          </cell>
          <cell r="R318" t="str">
            <v>חשמונאים</v>
          </cell>
        </row>
        <row r="319">
          <cell r="B319">
            <v>7301852</v>
          </cell>
          <cell r="C319">
            <v>73018</v>
          </cell>
          <cell r="D319" t="str">
            <v>קווים</v>
          </cell>
          <cell r="E319" t="str">
            <v>קווים תחבורה ציבורית בע"מ</v>
          </cell>
          <cell r="F319" t="str">
            <v>קווים</v>
          </cell>
          <cell r="G319">
            <v>2013</v>
          </cell>
          <cell r="H319" t="str">
            <v>וולוו</v>
          </cell>
          <cell r="I319" t="str">
            <v>B11R</v>
          </cell>
          <cell r="J319">
            <v>51</v>
          </cell>
          <cell r="K319" t="str">
            <v>אוטובוס</v>
          </cell>
          <cell r="L319" t="str">
            <v>בינעירוני</v>
          </cell>
          <cell r="M319" t="str">
            <v/>
          </cell>
          <cell r="N319" t="str">
            <v>קווים</v>
          </cell>
          <cell r="O319" t="str">
            <v>מודיעין</v>
          </cell>
          <cell r="P319" t="str">
            <v/>
          </cell>
          <cell r="Q319" t="str">
            <v/>
          </cell>
          <cell r="R319" t="str">
            <v>חשמונאים</v>
          </cell>
        </row>
        <row r="320">
          <cell r="B320">
            <v>7302452</v>
          </cell>
          <cell r="C320">
            <v>73024</v>
          </cell>
          <cell r="D320" t="str">
            <v>קווים</v>
          </cell>
          <cell r="E320" t="str">
            <v>קווים תחבורה ציבורית בע"מ</v>
          </cell>
          <cell r="F320" t="str">
            <v>קווים</v>
          </cell>
          <cell r="G320">
            <v>2013</v>
          </cell>
          <cell r="H320" t="str">
            <v>וולוו</v>
          </cell>
          <cell r="I320" t="str">
            <v>B11R</v>
          </cell>
          <cell r="J320">
            <v>51</v>
          </cell>
          <cell r="K320" t="str">
            <v>אוטובוס</v>
          </cell>
          <cell r="L320" t="str">
            <v>בינעירוני</v>
          </cell>
          <cell r="M320" t="str">
            <v/>
          </cell>
          <cell r="N320" t="str">
            <v>קווים</v>
          </cell>
          <cell r="O320" t="str">
            <v>מודיעין</v>
          </cell>
          <cell r="P320" t="str">
            <v/>
          </cell>
          <cell r="Q320" t="str">
            <v/>
          </cell>
          <cell r="R320" t="str">
            <v>חשמונאים</v>
          </cell>
        </row>
        <row r="321">
          <cell r="B321">
            <v>7302552</v>
          </cell>
          <cell r="C321">
            <v>73025</v>
          </cell>
          <cell r="D321" t="str">
            <v>קווים</v>
          </cell>
          <cell r="E321" t="str">
            <v>קווים תחבורה ציבורית בע"מ</v>
          </cell>
          <cell r="F321" t="str">
            <v>קווים</v>
          </cell>
          <cell r="G321">
            <v>2013</v>
          </cell>
          <cell r="H321" t="str">
            <v>וולוו</v>
          </cell>
          <cell r="I321" t="str">
            <v>B11R</v>
          </cell>
          <cell r="J321">
            <v>51</v>
          </cell>
          <cell r="K321" t="str">
            <v>אוטובוס</v>
          </cell>
          <cell r="L321" t="str">
            <v>בינעירוני</v>
          </cell>
          <cell r="M321" t="str">
            <v/>
          </cell>
          <cell r="N321" t="str">
            <v>קווים</v>
          </cell>
          <cell r="O321" t="str">
            <v>מודיעין עילית</v>
          </cell>
          <cell r="P321" t="str">
            <v/>
          </cell>
          <cell r="Q321" t="str">
            <v/>
          </cell>
          <cell r="R321" t="str">
            <v>חשמונאים</v>
          </cell>
        </row>
        <row r="322">
          <cell r="B322">
            <v>7302652</v>
          </cell>
          <cell r="C322">
            <v>73026</v>
          </cell>
          <cell r="D322" t="str">
            <v>קווים</v>
          </cell>
          <cell r="E322" t="str">
            <v>קווים תחבורה ציבורית בע"מ</v>
          </cell>
          <cell r="F322" t="str">
            <v>קווים</v>
          </cell>
          <cell r="G322">
            <v>2013</v>
          </cell>
          <cell r="H322" t="str">
            <v>וולוו</v>
          </cell>
          <cell r="I322" t="str">
            <v>B11R</v>
          </cell>
          <cell r="J322">
            <v>51</v>
          </cell>
          <cell r="K322" t="str">
            <v>אוטובוס</v>
          </cell>
          <cell r="L322" t="str">
            <v>בינעירוני</v>
          </cell>
          <cell r="M322" t="str">
            <v/>
          </cell>
          <cell r="N322" t="str">
            <v>קווים</v>
          </cell>
          <cell r="O322" t="str">
            <v>מודיעין</v>
          </cell>
          <cell r="P322" t="str">
            <v/>
          </cell>
          <cell r="Q322" t="str">
            <v/>
          </cell>
          <cell r="R322" t="str">
            <v>חשמונאים</v>
          </cell>
        </row>
        <row r="323">
          <cell r="B323">
            <v>7302752</v>
          </cell>
          <cell r="C323">
            <v>73027</v>
          </cell>
          <cell r="D323" t="str">
            <v>קווים</v>
          </cell>
          <cell r="E323" t="str">
            <v>קווים תחבורה ציבורית בע"מ</v>
          </cell>
          <cell r="F323" t="str">
            <v>קווים</v>
          </cell>
          <cell r="G323">
            <v>2013</v>
          </cell>
          <cell r="H323" t="str">
            <v>וולוו</v>
          </cell>
          <cell r="I323" t="str">
            <v>B11R</v>
          </cell>
          <cell r="J323">
            <v>51</v>
          </cell>
          <cell r="K323" t="str">
            <v>אוטובוס</v>
          </cell>
          <cell r="L323" t="str">
            <v>בינעירוני</v>
          </cell>
          <cell r="M323" t="str">
            <v/>
          </cell>
          <cell r="N323" t="str">
            <v>קווים</v>
          </cell>
          <cell r="O323" t="str">
            <v>מודיעין</v>
          </cell>
          <cell r="P323" t="str">
            <v/>
          </cell>
          <cell r="Q323" t="str">
            <v/>
          </cell>
          <cell r="R323" t="str">
            <v>חשמונאים</v>
          </cell>
        </row>
        <row r="324">
          <cell r="B324">
            <v>7302952</v>
          </cell>
          <cell r="C324">
            <v>73029</v>
          </cell>
          <cell r="D324" t="str">
            <v>קווים</v>
          </cell>
          <cell r="E324" t="str">
            <v>קווים תחבורה ציבורית בע"מ</v>
          </cell>
          <cell r="F324" t="str">
            <v>קווים</v>
          </cell>
          <cell r="G324">
            <v>2013</v>
          </cell>
          <cell r="H324" t="str">
            <v>וולוו</v>
          </cell>
          <cell r="I324" t="str">
            <v>B11R</v>
          </cell>
          <cell r="J324">
            <v>51</v>
          </cell>
          <cell r="K324" t="str">
            <v>אוטובוס</v>
          </cell>
          <cell r="L324" t="str">
            <v>בינעירוני</v>
          </cell>
          <cell r="M324" t="str">
            <v/>
          </cell>
          <cell r="N324" t="str">
            <v>קווים</v>
          </cell>
          <cell r="O324" t="str">
            <v>מודיעין</v>
          </cell>
          <cell r="P324" t="str">
            <v/>
          </cell>
          <cell r="Q324" t="str">
            <v/>
          </cell>
          <cell r="R324" t="str">
            <v>חשמונאים</v>
          </cell>
        </row>
        <row r="325">
          <cell r="B325">
            <v>7303052</v>
          </cell>
          <cell r="C325">
            <v>73030</v>
          </cell>
          <cell r="D325" t="str">
            <v>קווים</v>
          </cell>
          <cell r="E325" t="str">
            <v>קווים תחבורה ציבורית בע"מ</v>
          </cell>
          <cell r="F325" t="str">
            <v>קווים</v>
          </cell>
          <cell r="G325">
            <v>2013</v>
          </cell>
          <cell r="H325" t="str">
            <v>וולוו</v>
          </cell>
          <cell r="I325" t="str">
            <v>B11R</v>
          </cell>
          <cell r="J325">
            <v>51</v>
          </cell>
          <cell r="K325" t="str">
            <v>אוטובוס</v>
          </cell>
          <cell r="L325" t="str">
            <v>בינעירוני</v>
          </cell>
          <cell r="M325" t="str">
            <v/>
          </cell>
          <cell r="N325" t="str">
            <v>קווים</v>
          </cell>
          <cell r="O325" t="str">
            <v>מודיעין</v>
          </cell>
          <cell r="P325" t="str">
            <v/>
          </cell>
          <cell r="Q325" t="str">
            <v/>
          </cell>
          <cell r="R325" t="str">
            <v>חשמונאים</v>
          </cell>
        </row>
        <row r="326">
          <cell r="B326">
            <v>7303152</v>
          </cell>
          <cell r="C326">
            <v>73031</v>
          </cell>
          <cell r="D326" t="str">
            <v>קווים</v>
          </cell>
          <cell r="E326" t="str">
            <v>קווים תחבורה ציבורית בע"מ</v>
          </cell>
          <cell r="F326" t="str">
            <v>קווים</v>
          </cell>
          <cell r="G326">
            <v>2013</v>
          </cell>
          <cell r="H326" t="str">
            <v>וולוו</v>
          </cell>
          <cell r="I326" t="str">
            <v>B11R</v>
          </cell>
          <cell r="J326">
            <v>51</v>
          </cell>
          <cell r="K326" t="str">
            <v>אוטובוס</v>
          </cell>
          <cell r="L326" t="str">
            <v>בינעירוני</v>
          </cell>
          <cell r="M326" t="str">
            <v/>
          </cell>
          <cell r="N326" t="str">
            <v>קווים</v>
          </cell>
          <cell r="O326" t="str">
            <v>מודיעין</v>
          </cell>
          <cell r="P326" t="str">
            <v/>
          </cell>
          <cell r="Q326" t="str">
            <v/>
          </cell>
          <cell r="R326" t="str">
            <v>חשמונאים</v>
          </cell>
        </row>
        <row r="327">
          <cell r="B327">
            <v>7303252</v>
          </cell>
          <cell r="C327">
            <v>73032</v>
          </cell>
          <cell r="D327" t="str">
            <v>קווים</v>
          </cell>
          <cell r="E327" t="str">
            <v>קווים תחבורה ציבורית בע"מ</v>
          </cell>
          <cell r="F327" t="str">
            <v>קווים</v>
          </cell>
          <cell r="G327">
            <v>2013</v>
          </cell>
          <cell r="H327" t="str">
            <v>וולוו</v>
          </cell>
          <cell r="I327" t="str">
            <v>B11R</v>
          </cell>
          <cell r="J327">
            <v>51</v>
          </cell>
          <cell r="K327" t="str">
            <v>אוטובוס</v>
          </cell>
          <cell r="L327" t="str">
            <v>בינעירוני</v>
          </cell>
          <cell r="M327" t="str">
            <v/>
          </cell>
          <cell r="N327" t="str">
            <v>קווים</v>
          </cell>
          <cell r="O327" t="str">
            <v>מודיעין</v>
          </cell>
          <cell r="P327" t="str">
            <v/>
          </cell>
          <cell r="Q327" t="str">
            <v/>
          </cell>
          <cell r="R327" t="str">
            <v>חשמונאים</v>
          </cell>
        </row>
        <row r="328">
          <cell r="B328">
            <v>7303452</v>
          </cell>
          <cell r="C328">
            <v>73034</v>
          </cell>
          <cell r="D328" t="str">
            <v>קווים</v>
          </cell>
          <cell r="E328" t="str">
            <v>קווים תחבורה ציבורית בע"מ</v>
          </cell>
          <cell r="F328" t="str">
            <v>קווים</v>
          </cell>
          <cell r="G328">
            <v>2013</v>
          </cell>
          <cell r="H328" t="str">
            <v>וולוו</v>
          </cell>
          <cell r="I328" t="str">
            <v>B11R</v>
          </cell>
          <cell r="J328">
            <v>51</v>
          </cell>
          <cell r="K328" t="str">
            <v>אוטובוס</v>
          </cell>
          <cell r="L328" t="str">
            <v>בינעירוני</v>
          </cell>
          <cell r="M328" t="str">
            <v/>
          </cell>
          <cell r="N328" t="str">
            <v>קווים</v>
          </cell>
          <cell r="O328" t="str">
            <v>מודיעין עילית</v>
          </cell>
          <cell r="P328" t="str">
            <v/>
          </cell>
          <cell r="Q328" t="str">
            <v/>
          </cell>
          <cell r="R328" t="str">
            <v>חשמונאים</v>
          </cell>
        </row>
        <row r="329">
          <cell r="B329">
            <v>7303552</v>
          </cell>
          <cell r="C329">
            <v>73035</v>
          </cell>
          <cell r="D329" t="str">
            <v>קווים</v>
          </cell>
          <cell r="E329" t="str">
            <v>קווים תחבורה ציבורית בע"מ</v>
          </cell>
          <cell r="F329" t="str">
            <v>קווים</v>
          </cell>
          <cell r="G329">
            <v>2013</v>
          </cell>
          <cell r="H329" t="str">
            <v>וולוו</v>
          </cell>
          <cell r="I329" t="str">
            <v>B11R</v>
          </cell>
          <cell r="J329">
            <v>51</v>
          </cell>
          <cell r="K329" t="str">
            <v>אוטובוס</v>
          </cell>
          <cell r="L329" t="str">
            <v>בינעירוני</v>
          </cell>
          <cell r="M329" t="str">
            <v/>
          </cell>
          <cell r="N329" t="str">
            <v>קווים</v>
          </cell>
          <cell r="O329" t="str">
            <v>מודיעין</v>
          </cell>
          <cell r="P329" t="str">
            <v/>
          </cell>
          <cell r="Q329" t="str">
            <v/>
          </cell>
          <cell r="R329" t="str">
            <v>חשמונאים</v>
          </cell>
        </row>
        <row r="330">
          <cell r="B330">
            <v>7303652</v>
          </cell>
          <cell r="C330">
            <v>73036</v>
          </cell>
          <cell r="D330" t="str">
            <v>קווים</v>
          </cell>
          <cell r="E330" t="str">
            <v>קווים תחבורה ציבורית בע"מ</v>
          </cell>
          <cell r="F330" t="str">
            <v>קווים</v>
          </cell>
          <cell r="G330">
            <v>2013</v>
          </cell>
          <cell r="H330" t="str">
            <v>וולוו</v>
          </cell>
          <cell r="I330" t="str">
            <v>B11R</v>
          </cell>
          <cell r="J330">
            <v>51</v>
          </cell>
          <cell r="K330" t="str">
            <v>אוטובוס</v>
          </cell>
          <cell r="L330" t="str">
            <v>בינעירוני</v>
          </cell>
          <cell r="M330" t="str">
            <v/>
          </cell>
          <cell r="N330" t="str">
            <v>קווים</v>
          </cell>
          <cell r="O330" t="str">
            <v>מודיעין</v>
          </cell>
          <cell r="P330" t="str">
            <v/>
          </cell>
          <cell r="Q330" t="str">
            <v/>
          </cell>
          <cell r="R330" t="str">
            <v>חשמונאים</v>
          </cell>
        </row>
        <row r="331">
          <cell r="B331">
            <v>7303752</v>
          </cell>
          <cell r="C331">
            <v>73037</v>
          </cell>
          <cell r="D331" t="str">
            <v>קווים</v>
          </cell>
          <cell r="E331" t="str">
            <v>קווים תחבורה ציבורית בע"מ</v>
          </cell>
          <cell r="F331" t="str">
            <v>קווים</v>
          </cell>
          <cell r="G331">
            <v>2013</v>
          </cell>
          <cell r="H331" t="str">
            <v>וולוו</v>
          </cell>
          <cell r="I331" t="str">
            <v>B11R</v>
          </cell>
          <cell r="J331">
            <v>51</v>
          </cell>
          <cell r="K331" t="str">
            <v>אוטובוס</v>
          </cell>
          <cell r="L331" t="str">
            <v>בינעירוני</v>
          </cell>
          <cell r="M331" t="str">
            <v/>
          </cell>
          <cell r="N331" t="str">
            <v>קווים</v>
          </cell>
          <cell r="O331" t="str">
            <v>מודיעין עילית</v>
          </cell>
          <cell r="P331" t="str">
            <v/>
          </cell>
          <cell r="Q331" t="str">
            <v/>
          </cell>
          <cell r="R331" t="str">
            <v>חשמונאים</v>
          </cell>
        </row>
        <row r="332">
          <cell r="B332">
            <v>7303852</v>
          </cell>
          <cell r="C332">
            <v>73038</v>
          </cell>
          <cell r="D332" t="str">
            <v>קווים</v>
          </cell>
          <cell r="E332" t="str">
            <v>קווים תחבורה ציבורית בע"מ</v>
          </cell>
          <cell r="F332" t="str">
            <v>קווים</v>
          </cell>
          <cell r="G332">
            <v>2013</v>
          </cell>
          <cell r="H332" t="str">
            <v>וולוו</v>
          </cell>
          <cell r="I332" t="str">
            <v>B11R</v>
          </cell>
          <cell r="J332">
            <v>51</v>
          </cell>
          <cell r="K332" t="str">
            <v>אוטובוס</v>
          </cell>
          <cell r="L332" t="str">
            <v>בינעירוני</v>
          </cell>
          <cell r="M332" t="str">
            <v/>
          </cell>
          <cell r="N332" t="str">
            <v>קווים</v>
          </cell>
          <cell r="O332" t="str">
            <v>מודיעין</v>
          </cell>
          <cell r="P332" t="str">
            <v/>
          </cell>
          <cell r="Q332" t="str">
            <v/>
          </cell>
          <cell r="R332" t="str">
            <v>חשמונאים</v>
          </cell>
        </row>
        <row r="333">
          <cell r="B333">
            <v>7304052</v>
          </cell>
          <cell r="C333">
            <v>73040</v>
          </cell>
          <cell r="D333" t="str">
            <v>קווים</v>
          </cell>
          <cell r="E333" t="str">
            <v>קווים תחבורה ציבורית בע"מ</v>
          </cell>
          <cell r="F333" t="str">
            <v>קווים</v>
          </cell>
          <cell r="G333">
            <v>2013</v>
          </cell>
          <cell r="H333" t="str">
            <v>וולוו</v>
          </cell>
          <cell r="I333" t="str">
            <v>B11R</v>
          </cell>
          <cell r="J333">
            <v>51</v>
          </cell>
          <cell r="K333" t="str">
            <v>אוטובוס</v>
          </cell>
          <cell r="L333" t="str">
            <v>בינעירוני</v>
          </cell>
          <cell r="M333" t="str">
            <v/>
          </cell>
          <cell r="N333" t="str">
            <v>קווים</v>
          </cell>
          <cell r="O333" t="str">
            <v>מודיעין עילית</v>
          </cell>
          <cell r="P333" t="str">
            <v/>
          </cell>
          <cell r="Q333" t="str">
            <v/>
          </cell>
          <cell r="R333" t="str">
            <v>חשמונאים</v>
          </cell>
        </row>
        <row r="334">
          <cell r="B334">
            <v>7304152</v>
          </cell>
          <cell r="C334">
            <v>73041</v>
          </cell>
          <cell r="D334" t="str">
            <v>קווים</v>
          </cell>
          <cell r="E334" t="str">
            <v>קווים תחבורה ציבורית בע"מ</v>
          </cell>
          <cell r="F334" t="str">
            <v>קווים</v>
          </cell>
          <cell r="G334">
            <v>2013</v>
          </cell>
          <cell r="H334" t="str">
            <v>וולוו</v>
          </cell>
          <cell r="I334" t="str">
            <v>B11R</v>
          </cell>
          <cell r="J334">
            <v>51</v>
          </cell>
          <cell r="K334" t="str">
            <v>אוטובוס</v>
          </cell>
          <cell r="L334" t="str">
            <v>בינעירוני</v>
          </cell>
          <cell r="M334" t="str">
            <v/>
          </cell>
          <cell r="N334" t="str">
            <v>קווים</v>
          </cell>
          <cell r="O334" t="str">
            <v>מודיעין</v>
          </cell>
          <cell r="P334" t="str">
            <v/>
          </cell>
          <cell r="Q334" t="str">
            <v/>
          </cell>
          <cell r="R334" t="str">
            <v>חשמונאים</v>
          </cell>
        </row>
        <row r="335">
          <cell r="B335">
            <v>7304252</v>
          </cell>
          <cell r="C335">
            <v>73042</v>
          </cell>
          <cell r="D335" t="str">
            <v>קווים</v>
          </cell>
          <cell r="E335" t="str">
            <v>קווים תחבורה ציבורית בע"מ</v>
          </cell>
          <cell r="F335" t="str">
            <v>קווים</v>
          </cell>
          <cell r="G335">
            <v>2013</v>
          </cell>
          <cell r="H335" t="str">
            <v>וולוו</v>
          </cell>
          <cell r="I335" t="str">
            <v>B11R</v>
          </cell>
          <cell r="J335">
            <v>51</v>
          </cell>
          <cell r="K335" t="str">
            <v>אוטובוס</v>
          </cell>
          <cell r="L335" t="str">
            <v>בינעירוני</v>
          </cell>
          <cell r="M335" t="str">
            <v/>
          </cell>
          <cell r="N335" t="str">
            <v>קווים</v>
          </cell>
          <cell r="O335" t="str">
            <v>מודיעין</v>
          </cell>
          <cell r="P335" t="str">
            <v/>
          </cell>
          <cell r="Q335" t="str">
            <v/>
          </cell>
          <cell r="R335" t="str">
            <v>חשמונאים</v>
          </cell>
        </row>
        <row r="336">
          <cell r="B336">
            <v>7304352</v>
          </cell>
          <cell r="C336">
            <v>73043</v>
          </cell>
          <cell r="D336" t="str">
            <v>קווים</v>
          </cell>
          <cell r="E336" t="str">
            <v>קווים תחבורה ציבורית בע"מ</v>
          </cell>
          <cell r="F336" t="str">
            <v>קווים</v>
          </cell>
          <cell r="G336">
            <v>2013</v>
          </cell>
          <cell r="H336" t="str">
            <v>וולוו</v>
          </cell>
          <cell r="I336" t="str">
            <v>B11R</v>
          </cell>
          <cell r="J336">
            <v>51</v>
          </cell>
          <cell r="K336" t="str">
            <v>אוטובוס</v>
          </cell>
          <cell r="L336" t="str">
            <v>בינעירוני</v>
          </cell>
          <cell r="M336" t="str">
            <v/>
          </cell>
          <cell r="N336" t="str">
            <v>קווים</v>
          </cell>
          <cell r="O336" t="str">
            <v>מודיעין</v>
          </cell>
          <cell r="P336" t="str">
            <v/>
          </cell>
          <cell r="Q336" t="str">
            <v/>
          </cell>
          <cell r="R336" t="str">
            <v>חשמונאים</v>
          </cell>
        </row>
        <row r="337">
          <cell r="B337">
            <v>7304452</v>
          </cell>
          <cell r="C337">
            <v>73044</v>
          </cell>
          <cell r="D337" t="str">
            <v>קווים</v>
          </cell>
          <cell r="E337" t="str">
            <v>קווים תחבורה ציבורית בע"מ</v>
          </cell>
          <cell r="F337" t="str">
            <v>קווים</v>
          </cell>
          <cell r="G337">
            <v>2013</v>
          </cell>
          <cell r="H337" t="str">
            <v>וולוו</v>
          </cell>
          <cell r="I337" t="str">
            <v>B11R</v>
          </cell>
          <cell r="J337">
            <v>51</v>
          </cell>
          <cell r="K337" t="str">
            <v>אוטובוס</v>
          </cell>
          <cell r="L337" t="str">
            <v>בינעירוני</v>
          </cell>
          <cell r="M337" t="str">
            <v/>
          </cell>
          <cell r="N337" t="str">
            <v>קווים</v>
          </cell>
          <cell r="O337" t="str">
            <v>מודיעין</v>
          </cell>
          <cell r="P337" t="str">
            <v/>
          </cell>
          <cell r="Q337" t="str">
            <v/>
          </cell>
          <cell r="R337" t="str">
            <v>חשמונאים</v>
          </cell>
        </row>
        <row r="338">
          <cell r="B338">
            <v>7304552</v>
          </cell>
          <cell r="C338">
            <v>73045</v>
          </cell>
          <cell r="D338" t="str">
            <v>קווים</v>
          </cell>
          <cell r="E338" t="str">
            <v>קווים תחבורה ציבורית בע"מ</v>
          </cell>
          <cell r="F338" t="str">
            <v>קווים</v>
          </cell>
          <cell r="G338">
            <v>2013</v>
          </cell>
          <cell r="H338" t="str">
            <v>וולוו</v>
          </cell>
          <cell r="I338" t="str">
            <v>B11R</v>
          </cell>
          <cell r="J338">
            <v>51</v>
          </cell>
          <cell r="K338" t="str">
            <v>אוטובוס</v>
          </cell>
          <cell r="L338" t="str">
            <v>בינעירוני</v>
          </cell>
          <cell r="M338" t="str">
            <v/>
          </cell>
          <cell r="N338" t="str">
            <v>קווים</v>
          </cell>
          <cell r="O338" t="str">
            <v>מודיעין</v>
          </cell>
          <cell r="P338" t="str">
            <v/>
          </cell>
          <cell r="Q338" t="str">
            <v/>
          </cell>
          <cell r="R338" t="str">
            <v>חשמונאים</v>
          </cell>
        </row>
        <row r="339">
          <cell r="B339">
            <v>7304752</v>
          </cell>
          <cell r="C339">
            <v>73047</v>
          </cell>
          <cell r="D339" t="str">
            <v>קווים</v>
          </cell>
          <cell r="E339" t="str">
            <v>קווים תחבורה ציבורית בע"מ</v>
          </cell>
          <cell r="F339" t="str">
            <v>קווים</v>
          </cell>
          <cell r="G339">
            <v>2013</v>
          </cell>
          <cell r="H339" t="str">
            <v>וולוו</v>
          </cell>
          <cell r="I339" t="str">
            <v>B11R</v>
          </cell>
          <cell r="J339">
            <v>51</v>
          </cell>
          <cell r="K339" t="str">
            <v>אוטובוס</v>
          </cell>
          <cell r="L339" t="str">
            <v>בינעירוני</v>
          </cell>
          <cell r="M339" t="str">
            <v/>
          </cell>
          <cell r="N339" t="str">
            <v>קווים</v>
          </cell>
          <cell r="O339" t="str">
            <v>מודיעין</v>
          </cell>
          <cell r="P339" t="str">
            <v/>
          </cell>
          <cell r="Q339" t="str">
            <v/>
          </cell>
          <cell r="R339" t="str">
            <v>חשמונאים</v>
          </cell>
        </row>
        <row r="340">
          <cell r="B340">
            <v>1828111</v>
          </cell>
          <cell r="C340">
            <v>18281</v>
          </cell>
          <cell r="D340" t="str">
            <v>קווים</v>
          </cell>
          <cell r="E340" t="str">
            <v>קווים תחבורה ציבורית בע"מ</v>
          </cell>
          <cell r="F340" t="str">
            <v>קווים</v>
          </cell>
          <cell r="G340">
            <v>2013</v>
          </cell>
          <cell r="H340" t="str">
            <v>מרצדס בנץ</v>
          </cell>
          <cell r="I340" t="str">
            <v>519-CDI</v>
          </cell>
          <cell r="J340">
            <v>19</v>
          </cell>
          <cell r="K340" t="str">
            <v>מיניבוס</v>
          </cell>
          <cell r="L340" t="str">
            <v>בינעירוני</v>
          </cell>
          <cell r="M340" t="str">
            <v/>
          </cell>
          <cell r="N340" t="str">
            <v>קווים</v>
          </cell>
          <cell r="O340" t="str">
            <v>אלעד</v>
          </cell>
          <cell r="P340" t="str">
            <v/>
          </cell>
          <cell r="Q340" t="str">
            <v/>
          </cell>
          <cell r="R340" t="str">
            <v>אונו אלעד</v>
          </cell>
        </row>
        <row r="341">
          <cell r="B341">
            <v>1828911</v>
          </cell>
          <cell r="C341">
            <v>18289</v>
          </cell>
          <cell r="D341" t="str">
            <v>קווים</v>
          </cell>
          <cell r="E341" t="str">
            <v>קווים תחבורה ציבורית בע"מ</v>
          </cell>
          <cell r="F341" t="str">
            <v>קווים</v>
          </cell>
          <cell r="G341">
            <v>2013</v>
          </cell>
          <cell r="H341" t="str">
            <v>מרצדס בנץ</v>
          </cell>
          <cell r="I341" t="str">
            <v>519-CDI</v>
          </cell>
          <cell r="J341">
            <v>19</v>
          </cell>
          <cell r="K341" t="str">
            <v>מיניבוס</v>
          </cell>
          <cell r="L341" t="str">
            <v>בינעירוני</v>
          </cell>
          <cell r="M341" t="str">
            <v/>
          </cell>
          <cell r="N341" t="str">
            <v>קווים</v>
          </cell>
          <cell r="O341" t="str">
            <v>אלעד</v>
          </cell>
          <cell r="P341" t="str">
            <v/>
          </cell>
          <cell r="Q341" t="str">
            <v/>
          </cell>
          <cell r="R341" t="str">
            <v>אונו אלעד</v>
          </cell>
        </row>
        <row r="342">
          <cell r="B342">
            <v>1827211</v>
          </cell>
          <cell r="C342">
            <v>18272</v>
          </cell>
          <cell r="D342" t="str">
            <v>קווים</v>
          </cell>
          <cell r="E342" t="str">
            <v>קווים תחבורה ציבורית בע"מ</v>
          </cell>
          <cell r="F342" t="str">
            <v>קווים</v>
          </cell>
          <cell r="G342">
            <v>2013</v>
          </cell>
          <cell r="H342" t="str">
            <v>מרצדס בנץ</v>
          </cell>
          <cell r="I342" t="str">
            <v>519-CDI</v>
          </cell>
          <cell r="J342">
            <v>19</v>
          </cell>
          <cell r="K342" t="str">
            <v>מיניבוס</v>
          </cell>
          <cell r="L342" t="str">
            <v>בינעירוני</v>
          </cell>
          <cell r="M342" t="str">
            <v/>
          </cell>
          <cell r="N342" t="str">
            <v>קווים</v>
          </cell>
          <cell r="O342" t="str">
            <v>חדרה</v>
          </cell>
          <cell r="P342" t="str">
            <v/>
          </cell>
          <cell r="Q342" t="str">
            <v/>
          </cell>
          <cell r="R342" t="str">
            <v>חדרה נתניה</v>
          </cell>
        </row>
        <row r="343">
          <cell r="B343">
            <v>1827311</v>
          </cell>
          <cell r="C343">
            <v>18273</v>
          </cell>
          <cell r="D343" t="str">
            <v>קווים</v>
          </cell>
          <cell r="E343" t="str">
            <v>קווים תחבורה ציבורית בע"מ</v>
          </cell>
          <cell r="F343" t="str">
            <v>קווים</v>
          </cell>
          <cell r="G343">
            <v>2013</v>
          </cell>
          <cell r="H343" t="str">
            <v>מרצדס בנץ</v>
          </cell>
          <cell r="I343" t="str">
            <v>519-CDI</v>
          </cell>
          <cell r="J343">
            <v>19</v>
          </cell>
          <cell r="K343" t="str">
            <v>מיניבוס</v>
          </cell>
          <cell r="L343" t="str">
            <v>בינעירוני</v>
          </cell>
          <cell r="M343" t="str">
            <v/>
          </cell>
          <cell r="N343" t="str">
            <v>קווים</v>
          </cell>
          <cell r="O343" t="str">
            <v>אלעד</v>
          </cell>
          <cell r="P343" t="str">
            <v/>
          </cell>
          <cell r="Q343" t="str">
            <v/>
          </cell>
          <cell r="R343" t="str">
            <v>אונו אלעד</v>
          </cell>
        </row>
        <row r="344">
          <cell r="B344">
            <v>1827411</v>
          </cell>
          <cell r="C344">
            <v>18274</v>
          </cell>
          <cell r="D344" t="str">
            <v>קווים</v>
          </cell>
          <cell r="E344" t="str">
            <v>קווים תחבורה ציבורית בע"מ</v>
          </cell>
          <cell r="F344" t="str">
            <v>קווים</v>
          </cell>
          <cell r="G344">
            <v>2013</v>
          </cell>
          <cell r="H344" t="str">
            <v>מרצדס בנץ</v>
          </cell>
          <cell r="I344" t="str">
            <v>519-CDI</v>
          </cell>
          <cell r="J344">
            <v>19</v>
          </cell>
          <cell r="K344" t="str">
            <v>מיניבוס</v>
          </cell>
          <cell r="L344" t="str">
            <v>בינעירוני</v>
          </cell>
          <cell r="M344" t="str">
            <v/>
          </cell>
          <cell r="N344" t="str">
            <v>קווים</v>
          </cell>
          <cell r="O344" t="str">
            <v>עילית</v>
          </cell>
          <cell r="P344" t="str">
            <v/>
          </cell>
          <cell r="Q344" t="str">
            <v/>
          </cell>
          <cell r="R344" t="str">
            <v>עילית</v>
          </cell>
        </row>
        <row r="345">
          <cell r="B345">
            <v>1827611</v>
          </cell>
          <cell r="C345">
            <v>18276</v>
          </cell>
          <cell r="D345" t="str">
            <v>קווים</v>
          </cell>
          <cell r="E345" t="str">
            <v>קווים תחבורה ציבורית בע"מ</v>
          </cell>
          <cell r="F345" t="str">
            <v>קווים</v>
          </cell>
          <cell r="G345">
            <v>2013</v>
          </cell>
          <cell r="H345" t="str">
            <v>מרצדס בנץ</v>
          </cell>
          <cell r="I345" t="str">
            <v>519-CDI</v>
          </cell>
          <cell r="J345">
            <v>19</v>
          </cell>
          <cell r="K345" t="str">
            <v>מיניבוס</v>
          </cell>
          <cell r="L345" t="str">
            <v>בינעירוני</v>
          </cell>
          <cell r="M345" t="str">
            <v/>
          </cell>
          <cell r="N345" t="str">
            <v>קווים</v>
          </cell>
          <cell r="O345" t="str">
            <v>עילית</v>
          </cell>
          <cell r="P345" t="str">
            <v/>
          </cell>
          <cell r="Q345" t="str">
            <v/>
          </cell>
          <cell r="R345" t="str">
            <v>עילית</v>
          </cell>
        </row>
        <row r="346">
          <cell r="B346">
            <v>1827811</v>
          </cell>
          <cell r="C346">
            <v>18278</v>
          </cell>
          <cell r="D346" t="str">
            <v>קווים</v>
          </cell>
          <cell r="E346" t="str">
            <v>קווים תחבורה ציבורית בע"מ</v>
          </cell>
          <cell r="F346" t="str">
            <v>קווים</v>
          </cell>
          <cell r="G346">
            <v>2013</v>
          </cell>
          <cell r="H346" t="str">
            <v>מרצדס בנץ</v>
          </cell>
          <cell r="I346" t="str">
            <v>519-CDI</v>
          </cell>
          <cell r="J346">
            <v>19</v>
          </cell>
          <cell r="K346" t="str">
            <v>מיניבוס</v>
          </cell>
          <cell r="L346" t="str">
            <v>בינעירוני</v>
          </cell>
          <cell r="M346" t="str">
            <v/>
          </cell>
          <cell r="N346" t="str">
            <v>קווים</v>
          </cell>
          <cell r="O346" t="str">
            <v>נתניה</v>
          </cell>
          <cell r="P346" t="str">
            <v/>
          </cell>
          <cell r="Q346" t="str">
            <v/>
          </cell>
          <cell r="R346" t="str">
            <v>חדרה נתניה</v>
          </cell>
        </row>
        <row r="347">
          <cell r="B347">
            <v>7310852</v>
          </cell>
          <cell r="C347">
            <v>73108</v>
          </cell>
          <cell r="D347" t="str">
            <v>קווים</v>
          </cell>
          <cell r="E347" t="str">
            <v>קווים תחבורה ציבורית בע"מ</v>
          </cell>
          <cell r="F347" t="str">
            <v>קווים</v>
          </cell>
          <cell r="G347">
            <v>2013</v>
          </cell>
          <cell r="H347" t="str">
            <v>וולוו</v>
          </cell>
          <cell r="I347" t="str">
            <v>B11R</v>
          </cell>
          <cell r="J347">
            <v>51</v>
          </cell>
          <cell r="K347" t="str">
            <v>אוטובוס</v>
          </cell>
          <cell r="L347" t="str">
            <v>בינעירוני</v>
          </cell>
          <cell r="M347" t="str">
            <v/>
          </cell>
          <cell r="N347" t="str">
            <v>קווים</v>
          </cell>
          <cell r="O347" t="str">
            <v>מודיעין</v>
          </cell>
          <cell r="P347" t="str">
            <v/>
          </cell>
          <cell r="Q347" t="str">
            <v/>
          </cell>
          <cell r="R347" t="str">
            <v>חשמונאים</v>
          </cell>
        </row>
        <row r="348">
          <cell r="B348">
            <v>7311052</v>
          </cell>
          <cell r="C348">
            <v>73110</v>
          </cell>
          <cell r="D348" t="str">
            <v>קווים</v>
          </cell>
          <cell r="E348" t="str">
            <v>קווים תחבורה ציבורית בע"מ</v>
          </cell>
          <cell r="F348" t="str">
            <v>קווים</v>
          </cell>
          <cell r="G348">
            <v>2013</v>
          </cell>
          <cell r="H348" t="str">
            <v>וולוו</v>
          </cell>
          <cell r="I348" t="str">
            <v>B11R</v>
          </cell>
          <cell r="J348">
            <v>51</v>
          </cell>
          <cell r="K348" t="str">
            <v>אוטובוס</v>
          </cell>
          <cell r="L348" t="str">
            <v>בינעירוני</v>
          </cell>
          <cell r="M348" t="str">
            <v/>
          </cell>
          <cell r="N348" t="str">
            <v>קווים</v>
          </cell>
          <cell r="O348" t="str">
            <v>מודיעין</v>
          </cell>
          <cell r="P348" t="str">
            <v/>
          </cell>
          <cell r="Q348" t="str">
            <v/>
          </cell>
          <cell r="R348" t="str">
            <v>חשמונאים</v>
          </cell>
        </row>
        <row r="349">
          <cell r="B349">
            <v>7311352</v>
          </cell>
          <cell r="C349">
            <v>73113</v>
          </cell>
          <cell r="D349" t="str">
            <v>קווים</v>
          </cell>
          <cell r="E349" t="str">
            <v>קווים תחבורה ציבורית בע"מ</v>
          </cell>
          <cell r="F349" t="str">
            <v>קווים</v>
          </cell>
          <cell r="G349">
            <v>2013</v>
          </cell>
          <cell r="H349" t="str">
            <v>וולוו</v>
          </cell>
          <cell r="I349" t="str">
            <v>B11R</v>
          </cell>
          <cell r="J349">
            <v>51</v>
          </cell>
          <cell r="K349" t="str">
            <v>אוטובוס</v>
          </cell>
          <cell r="L349" t="str">
            <v>בינעירוני</v>
          </cell>
          <cell r="M349" t="str">
            <v/>
          </cell>
          <cell r="N349" t="str">
            <v>קווים</v>
          </cell>
          <cell r="O349" t="str">
            <v>מודיעין</v>
          </cell>
          <cell r="P349" t="str">
            <v/>
          </cell>
          <cell r="Q349" t="str">
            <v/>
          </cell>
          <cell r="R349" t="str">
            <v>חשמונאים</v>
          </cell>
        </row>
        <row r="350">
          <cell r="B350">
            <v>7311552</v>
          </cell>
          <cell r="C350">
            <v>73115</v>
          </cell>
          <cell r="D350" t="str">
            <v>קווים</v>
          </cell>
          <cell r="E350" t="str">
            <v>קווים תחבורה ציבורית בע"מ</v>
          </cell>
          <cell r="F350" t="str">
            <v>קווים</v>
          </cell>
          <cell r="G350">
            <v>2013</v>
          </cell>
          <cell r="H350" t="str">
            <v>וולוו</v>
          </cell>
          <cell r="I350" t="str">
            <v>B11R</v>
          </cell>
          <cell r="J350">
            <v>51</v>
          </cell>
          <cell r="K350" t="str">
            <v>אוטובוס</v>
          </cell>
          <cell r="L350" t="str">
            <v>בינעירוני</v>
          </cell>
          <cell r="M350" t="str">
            <v/>
          </cell>
          <cell r="N350" t="str">
            <v>קווים</v>
          </cell>
          <cell r="O350" t="str">
            <v>מודיעין עילית</v>
          </cell>
          <cell r="P350" t="str">
            <v/>
          </cell>
          <cell r="Q350" t="str">
            <v/>
          </cell>
          <cell r="R350" t="str">
            <v>חשמונאים</v>
          </cell>
        </row>
        <row r="351">
          <cell r="B351">
            <v>7311652</v>
          </cell>
          <cell r="C351">
            <v>73116</v>
          </cell>
          <cell r="D351" t="str">
            <v>קווים</v>
          </cell>
          <cell r="E351" t="str">
            <v>קווים תחבורה ציבורית בע"מ</v>
          </cell>
          <cell r="F351" t="str">
            <v>קווים</v>
          </cell>
          <cell r="G351">
            <v>2013</v>
          </cell>
          <cell r="H351" t="str">
            <v>וולוו</v>
          </cell>
          <cell r="I351" t="str">
            <v>B11R</v>
          </cell>
          <cell r="J351">
            <v>51</v>
          </cell>
          <cell r="K351" t="str">
            <v>אוטובוס</v>
          </cell>
          <cell r="L351" t="str">
            <v>בינעירוני</v>
          </cell>
          <cell r="M351" t="str">
            <v/>
          </cell>
          <cell r="N351" t="str">
            <v>קווים</v>
          </cell>
          <cell r="O351" t="str">
            <v>מודיעין</v>
          </cell>
          <cell r="P351" t="str">
            <v/>
          </cell>
          <cell r="Q351" t="str">
            <v/>
          </cell>
          <cell r="R351" t="str">
            <v>חשמונאים</v>
          </cell>
        </row>
        <row r="352">
          <cell r="B352">
            <v>7310952</v>
          </cell>
          <cell r="C352">
            <v>73109</v>
          </cell>
          <cell r="D352" t="str">
            <v>קווים</v>
          </cell>
          <cell r="E352" t="str">
            <v>קווים תחבורה ציבורית בע"מ</v>
          </cell>
          <cell r="F352" t="str">
            <v>קווים</v>
          </cell>
          <cell r="G352">
            <v>2013</v>
          </cell>
          <cell r="H352" t="str">
            <v>וולוו</v>
          </cell>
          <cell r="I352" t="str">
            <v>B11R</v>
          </cell>
          <cell r="J352">
            <v>51</v>
          </cell>
          <cell r="K352" t="str">
            <v>אוטובוס</v>
          </cell>
          <cell r="L352" t="str">
            <v>בינעירוני</v>
          </cell>
          <cell r="M352" t="str">
            <v/>
          </cell>
          <cell r="N352" t="str">
            <v>קווים</v>
          </cell>
          <cell r="O352" t="str">
            <v>מודיעין</v>
          </cell>
          <cell r="P352" t="str">
            <v/>
          </cell>
          <cell r="Q352" t="str">
            <v/>
          </cell>
          <cell r="R352" t="str">
            <v>חשמונאים</v>
          </cell>
        </row>
        <row r="353">
          <cell r="B353">
            <v>7312152</v>
          </cell>
          <cell r="C353">
            <v>73121</v>
          </cell>
          <cell r="D353" t="str">
            <v>קווים</v>
          </cell>
          <cell r="E353" t="str">
            <v>קווים תחבורה ציבורית בע"מ</v>
          </cell>
          <cell r="F353" t="str">
            <v>קווים</v>
          </cell>
          <cell r="G353">
            <v>2013</v>
          </cell>
          <cell r="H353" t="str">
            <v>וולוו</v>
          </cell>
          <cell r="I353" t="str">
            <v>B11R</v>
          </cell>
          <cell r="J353">
            <v>51</v>
          </cell>
          <cell r="K353" t="str">
            <v>אוטובוס</v>
          </cell>
          <cell r="L353" t="str">
            <v>בינעירוני</v>
          </cell>
          <cell r="M353" t="str">
            <v/>
          </cell>
          <cell r="N353" t="str">
            <v>קווים</v>
          </cell>
          <cell r="O353" t="str">
            <v>מודיעין עילית</v>
          </cell>
          <cell r="P353" t="str">
            <v/>
          </cell>
          <cell r="Q353" t="str">
            <v/>
          </cell>
          <cell r="R353" t="str">
            <v>חשמונאים</v>
          </cell>
        </row>
        <row r="354">
          <cell r="B354">
            <v>7312252</v>
          </cell>
          <cell r="C354">
            <v>73122</v>
          </cell>
          <cell r="D354" t="str">
            <v>קווים</v>
          </cell>
          <cell r="E354" t="str">
            <v>קווים תחבורה ציבורית בע"מ</v>
          </cell>
          <cell r="F354" t="str">
            <v>קווים</v>
          </cell>
          <cell r="G354">
            <v>2013</v>
          </cell>
          <cell r="H354" t="str">
            <v>וולוו</v>
          </cell>
          <cell r="I354" t="str">
            <v>B11R</v>
          </cell>
          <cell r="J354">
            <v>51</v>
          </cell>
          <cell r="K354" t="str">
            <v>אוטובוס</v>
          </cell>
          <cell r="L354" t="str">
            <v>בינעירוני</v>
          </cell>
          <cell r="M354" t="str">
            <v/>
          </cell>
          <cell r="N354" t="str">
            <v>קווים</v>
          </cell>
          <cell r="O354" t="str">
            <v>מודיעין עילית</v>
          </cell>
          <cell r="P354" t="str">
            <v/>
          </cell>
          <cell r="Q354" t="str">
            <v/>
          </cell>
          <cell r="R354" t="str">
            <v>חשמונאים</v>
          </cell>
        </row>
        <row r="355">
          <cell r="B355">
            <v>7312352</v>
          </cell>
          <cell r="C355">
            <v>73123</v>
          </cell>
          <cell r="D355" t="str">
            <v>קווים</v>
          </cell>
          <cell r="E355" t="str">
            <v>קווים תחבורה ציבורית בע"מ</v>
          </cell>
          <cell r="F355" t="str">
            <v>קווים</v>
          </cell>
          <cell r="G355">
            <v>2013</v>
          </cell>
          <cell r="H355" t="str">
            <v>וולוו</v>
          </cell>
          <cell r="I355" t="str">
            <v>B11R</v>
          </cell>
          <cell r="J355">
            <v>51</v>
          </cell>
          <cell r="K355" t="str">
            <v>אוטובוס</v>
          </cell>
          <cell r="L355" t="str">
            <v>בינעירוני</v>
          </cell>
          <cell r="M355" t="str">
            <v/>
          </cell>
          <cell r="N355" t="str">
            <v>קווים</v>
          </cell>
          <cell r="O355" t="str">
            <v>מודיעין עילית</v>
          </cell>
          <cell r="P355" t="str">
            <v/>
          </cell>
          <cell r="Q355" t="str">
            <v/>
          </cell>
          <cell r="R355" t="str">
            <v>חשמונאים</v>
          </cell>
        </row>
        <row r="356">
          <cell r="B356">
            <v>7311452</v>
          </cell>
          <cell r="C356">
            <v>73114</v>
          </cell>
          <cell r="D356" t="str">
            <v>קווים</v>
          </cell>
          <cell r="E356" t="str">
            <v>קווים תחבורה ציבורית בע"מ</v>
          </cell>
          <cell r="F356" t="str">
            <v>קווים</v>
          </cell>
          <cell r="G356">
            <v>2013</v>
          </cell>
          <cell r="H356" t="str">
            <v>וולוו</v>
          </cell>
          <cell r="I356" t="str">
            <v>B11R</v>
          </cell>
          <cell r="J356">
            <v>51</v>
          </cell>
          <cell r="K356" t="str">
            <v>אוטובוס</v>
          </cell>
          <cell r="L356" t="str">
            <v>בינעירוני</v>
          </cell>
          <cell r="M356" t="str">
            <v/>
          </cell>
          <cell r="N356" t="str">
            <v>קווים</v>
          </cell>
          <cell r="O356" t="str">
            <v>מודיעין עילית</v>
          </cell>
          <cell r="P356" t="str">
            <v/>
          </cell>
          <cell r="Q356" t="str">
            <v/>
          </cell>
          <cell r="R356" t="str">
            <v>חשמונאים</v>
          </cell>
        </row>
        <row r="357">
          <cell r="B357">
            <v>7311752</v>
          </cell>
          <cell r="C357">
            <v>73117</v>
          </cell>
          <cell r="D357" t="str">
            <v>קווים</v>
          </cell>
          <cell r="E357" t="str">
            <v>קווים תחבורה ציבורית בע"מ</v>
          </cell>
          <cell r="F357" t="str">
            <v>קווים</v>
          </cell>
          <cell r="G357">
            <v>2013</v>
          </cell>
          <cell r="H357" t="str">
            <v>וולוו</v>
          </cell>
          <cell r="I357" t="str">
            <v>B11R</v>
          </cell>
          <cell r="J357">
            <v>51</v>
          </cell>
          <cell r="K357" t="str">
            <v>אוטובוס</v>
          </cell>
          <cell r="L357" t="str">
            <v>בינעירוני</v>
          </cell>
          <cell r="M357" t="str">
            <v/>
          </cell>
          <cell r="N357" t="str">
            <v>קווים</v>
          </cell>
          <cell r="O357" t="str">
            <v>מודיעין עילית</v>
          </cell>
          <cell r="P357" t="str">
            <v/>
          </cell>
          <cell r="Q357" t="str">
            <v/>
          </cell>
          <cell r="R357" t="str">
            <v>חשמונאים</v>
          </cell>
        </row>
        <row r="358">
          <cell r="B358">
            <v>7312852</v>
          </cell>
          <cell r="C358">
            <v>73128</v>
          </cell>
          <cell r="D358" t="str">
            <v>קווים</v>
          </cell>
          <cell r="E358" t="str">
            <v>קווים תחבורה ציבורית בע"מ</v>
          </cell>
          <cell r="F358" t="str">
            <v>קווים</v>
          </cell>
          <cell r="G358">
            <v>2013</v>
          </cell>
          <cell r="H358" t="str">
            <v>וולוו</v>
          </cell>
          <cell r="I358" t="str">
            <v>B11R</v>
          </cell>
          <cell r="J358">
            <v>51</v>
          </cell>
          <cell r="K358" t="str">
            <v>אוטובוס</v>
          </cell>
          <cell r="L358" t="str">
            <v>בינעירוני</v>
          </cell>
          <cell r="M358" t="str">
            <v/>
          </cell>
          <cell r="N358" t="str">
            <v>קווים</v>
          </cell>
          <cell r="O358" t="str">
            <v>הדרכות והכשרות</v>
          </cell>
          <cell r="P358" t="str">
            <v/>
          </cell>
          <cell r="Q358" t="str">
            <v/>
          </cell>
          <cell r="R358" t="str">
            <v>הדרכות והכשרות</v>
          </cell>
        </row>
        <row r="359">
          <cell r="B359">
            <v>7260652</v>
          </cell>
          <cell r="C359">
            <v>72606</v>
          </cell>
          <cell r="D359" t="str">
            <v>קווים</v>
          </cell>
          <cell r="E359" t="str">
            <v>מאיר ליסינג</v>
          </cell>
          <cell r="F359" t="str">
            <v>קווים</v>
          </cell>
          <cell r="G359">
            <v>2013</v>
          </cell>
          <cell r="H359" t="str">
            <v>וולוו</v>
          </cell>
          <cell r="I359" t="str">
            <v>B7RLE</v>
          </cell>
          <cell r="J359">
            <v>34</v>
          </cell>
          <cell r="K359" t="str">
            <v>אוטובוס</v>
          </cell>
          <cell r="L359" t="str">
            <v>עירוני</v>
          </cell>
          <cell r="M359" t="str">
            <v>נגיש</v>
          </cell>
          <cell r="N359" t="str">
            <v>קווים</v>
          </cell>
          <cell r="O359" t="str">
            <v>נתניה</v>
          </cell>
          <cell r="P359" t="str">
            <v/>
          </cell>
          <cell r="Q359" t="str">
            <v/>
          </cell>
          <cell r="R359" t="str">
            <v>חדרה נתניה</v>
          </cell>
        </row>
        <row r="360">
          <cell r="B360">
            <v>7259952</v>
          </cell>
          <cell r="C360">
            <v>72599</v>
          </cell>
          <cell r="D360" t="str">
            <v>קווים</v>
          </cell>
          <cell r="E360" t="str">
            <v>מאיר ליסינג</v>
          </cell>
          <cell r="F360" t="str">
            <v>קווים</v>
          </cell>
          <cell r="G360">
            <v>2013</v>
          </cell>
          <cell r="H360" t="str">
            <v>וולוו</v>
          </cell>
          <cell r="I360" t="str">
            <v>B7RLE</v>
          </cell>
          <cell r="J360">
            <v>34</v>
          </cell>
          <cell r="K360" t="str">
            <v>אוטובוס</v>
          </cell>
          <cell r="L360" t="str">
            <v>עירוני</v>
          </cell>
          <cell r="M360" t="str">
            <v>נגיש</v>
          </cell>
          <cell r="N360" t="str">
            <v>קווים</v>
          </cell>
          <cell r="O360" t="str">
            <v>חדרה</v>
          </cell>
          <cell r="P360" t="str">
            <v/>
          </cell>
          <cell r="Q360" t="str">
            <v/>
          </cell>
          <cell r="R360" t="str">
            <v>חדרה נתניה</v>
          </cell>
        </row>
        <row r="361">
          <cell r="B361">
            <v>7261252</v>
          </cell>
          <cell r="C361">
            <v>72612</v>
          </cell>
          <cell r="D361" t="str">
            <v>קווים</v>
          </cell>
          <cell r="E361" t="str">
            <v>מאיר ליסינג</v>
          </cell>
          <cell r="F361" t="str">
            <v>קווים</v>
          </cell>
          <cell r="G361">
            <v>2013</v>
          </cell>
          <cell r="H361" t="str">
            <v>וולוו</v>
          </cell>
          <cell r="I361" t="str">
            <v>B7RLE</v>
          </cell>
          <cell r="J361">
            <v>34</v>
          </cell>
          <cell r="K361" t="str">
            <v>אוטובוס</v>
          </cell>
          <cell r="L361" t="str">
            <v>עירוני</v>
          </cell>
          <cell r="M361" t="str">
            <v>נגיש</v>
          </cell>
          <cell r="N361" t="str">
            <v>קווים</v>
          </cell>
          <cell r="O361" t="str">
            <v>נתניה</v>
          </cell>
          <cell r="P361" t="str">
            <v/>
          </cell>
          <cell r="Q361" t="str">
            <v/>
          </cell>
          <cell r="R361" t="str">
            <v>חדרה נתניה</v>
          </cell>
        </row>
        <row r="362">
          <cell r="B362">
            <v>7261152</v>
          </cell>
          <cell r="C362">
            <v>72611</v>
          </cell>
          <cell r="D362" t="str">
            <v>קווים</v>
          </cell>
          <cell r="E362" t="str">
            <v>מאיר ליסינג</v>
          </cell>
          <cell r="F362" t="str">
            <v>קווים</v>
          </cell>
          <cell r="G362">
            <v>2013</v>
          </cell>
          <cell r="H362" t="str">
            <v>וולוו</v>
          </cell>
          <cell r="I362" t="str">
            <v>B7RLE</v>
          </cell>
          <cell r="J362">
            <v>34</v>
          </cell>
          <cell r="K362" t="str">
            <v>אוטובוס</v>
          </cell>
          <cell r="L362" t="str">
            <v>עירוני</v>
          </cell>
          <cell r="M362" t="str">
            <v>נגיש</v>
          </cell>
          <cell r="N362" t="str">
            <v>קווים</v>
          </cell>
          <cell r="O362" t="str">
            <v>רמלה לוד</v>
          </cell>
          <cell r="P362" t="str">
            <v/>
          </cell>
          <cell r="Q362" t="str">
            <v/>
          </cell>
          <cell r="R362" t="str">
            <v>חשמונאים</v>
          </cell>
        </row>
        <row r="363">
          <cell r="B363">
            <v>7261452</v>
          </cell>
          <cell r="C363">
            <v>72614</v>
          </cell>
          <cell r="D363" t="str">
            <v>קווים</v>
          </cell>
          <cell r="E363" t="str">
            <v>מאיר ליסינג</v>
          </cell>
          <cell r="F363" t="str">
            <v>קווים</v>
          </cell>
          <cell r="G363">
            <v>2013</v>
          </cell>
          <cell r="H363" t="str">
            <v>וולוו</v>
          </cell>
          <cell r="I363" t="str">
            <v>B7RLE</v>
          </cell>
          <cell r="J363">
            <v>34</v>
          </cell>
          <cell r="K363" t="str">
            <v>אוטובוס</v>
          </cell>
          <cell r="L363" t="str">
            <v>עירוני</v>
          </cell>
          <cell r="M363" t="str">
            <v>נגיש</v>
          </cell>
          <cell r="N363" t="str">
            <v>קווים</v>
          </cell>
          <cell r="O363" t="str">
            <v>נתניה</v>
          </cell>
          <cell r="P363" t="str">
            <v/>
          </cell>
          <cell r="Q363" t="str">
            <v/>
          </cell>
          <cell r="R363" t="str">
            <v>חדרה נתניה</v>
          </cell>
        </row>
        <row r="364">
          <cell r="B364">
            <v>7313552</v>
          </cell>
          <cell r="C364">
            <v>73135</v>
          </cell>
          <cell r="D364" t="str">
            <v>קווים</v>
          </cell>
          <cell r="E364" t="str">
            <v>קווים תחבורה ציבורית בע"מ</v>
          </cell>
          <cell r="F364" t="str">
            <v>קווים</v>
          </cell>
          <cell r="G364">
            <v>2013</v>
          </cell>
          <cell r="H364" t="str">
            <v>וולוו</v>
          </cell>
          <cell r="I364" t="str">
            <v>B11R</v>
          </cell>
          <cell r="J364">
            <v>51</v>
          </cell>
          <cell r="K364" t="str">
            <v>אוטובוס</v>
          </cell>
          <cell r="L364" t="str">
            <v>בינעירוני</v>
          </cell>
          <cell r="M364" t="str">
            <v/>
          </cell>
          <cell r="N364" t="str">
            <v>קווים</v>
          </cell>
          <cell r="O364" t="str">
            <v>מודיעין עילית</v>
          </cell>
          <cell r="P364" t="str">
            <v/>
          </cell>
          <cell r="Q364" t="str">
            <v/>
          </cell>
          <cell r="R364" t="str">
            <v>חשמונאים</v>
          </cell>
        </row>
        <row r="365">
          <cell r="B365">
            <v>7311852</v>
          </cell>
          <cell r="C365">
            <v>73118</v>
          </cell>
          <cell r="D365" t="str">
            <v>קווים</v>
          </cell>
          <cell r="E365" t="str">
            <v>קווים תחבורה ציבורית בע"מ</v>
          </cell>
          <cell r="F365" t="str">
            <v>קווים</v>
          </cell>
          <cell r="G365">
            <v>2013</v>
          </cell>
          <cell r="H365" t="str">
            <v>וולוו</v>
          </cell>
          <cell r="I365" t="str">
            <v>B11R</v>
          </cell>
          <cell r="J365">
            <v>51</v>
          </cell>
          <cell r="K365" t="str">
            <v>אוטובוס</v>
          </cell>
          <cell r="L365" t="str">
            <v>בינעירוני</v>
          </cell>
          <cell r="M365" t="str">
            <v/>
          </cell>
          <cell r="N365" t="str">
            <v>קווים</v>
          </cell>
          <cell r="O365" t="str">
            <v>מודיעין עילית</v>
          </cell>
          <cell r="P365" t="str">
            <v/>
          </cell>
          <cell r="Q365" t="str">
            <v/>
          </cell>
          <cell r="R365" t="str">
            <v>חשמונאים</v>
          </cell>
        </row>
        <row r="366">
          <cell r="B366">
            <v>7311952</v>
          </cell>
          <cell r="C366">
            <v>73119</v>
          </cell>
          <cell r="D366" t="str">
            <v>קווים</v>
          </cell>
          <cell r="E366" t="str">
            <v>קווים תחבורה ציבורית בע"מ</v>
          </cell>
          <cell r="F366" t="str">
            <v>קווים</v>
          </cell>
          <cell r="G366">
            <v>2013</v>
          </cell>
          <cell r="H366" t="str">
            <v>וולוו</v>
          </cell>
          <cell r="I366" t="str">
            <v>B11R</v>
          </cell>
          <cell r="J366">
            <v>51</v>
          </cell>
          <cell r="K366" t="str">
            <v>אוטובוס</v>
          </cell>
          <cell r="L366" t="str">
            <v>בינעירוני</v>
          </cell>
          <cell r="M366" t="str">
            <v/>
          </cell>
          <cell r="N366" t="str">
            <v>קווים</v>
          </cell>
          <cell r="O366" t="str">
            <v>מודיעין</v>
          </cell>
          <cell r="P366" t="str">
            <v/>
          </cell>
          <cell r="Q366" t="str">
            <v/>
          </cell>
          <cell r="R366" t="str">
            <v>חשמונאים</v>
          </cell>
        </row>
        <row r="367">
          <cell r="B367">
            <v>7312052</v>
          </cell>
          <cell r="C367">
            <v>73120</v>
          </cell>
          <cell r="D367" t="str">
            <v>קווים</v>
          </cell>
          <cell r="E367" t="str">
            <v>קווים תחבורה ציבורית בע"מ</v>
          </cell>
          <cell r="F367" t="str">
            <v>קווים</v>
          </cell>
          <cell r="G367">
            <v>2013</v>
          </cell>
          <cell r="H367" t="str">
            <v>וולוו</v>
          </cell>
          <cell r="I367" t="str">
            <v>B11R</v>
          </cell>
          <cell r="J367">
            <v>51</v>
          </cell>
          <cell r="K367" t="str">
            <v>אוטובוס</v>
          </cell>
          <cell r="L367" t="str">
            <v>בינעירוני</v>
          </cell>
          <cell r="M367" t="str">
            <v/>
          </cell>
          <cell r="N367" t="str">
            <v>קווים</v>
          </cell>
          <cell r="O367" t="str">
            <v>מודיעין עילית</v>
          </cell>
          <cell r="P367" t="str">
            <v/>
          </cell>
          <cell r="Q367" t="str">
            <v/>
          </cell>
          <cell r="R367" t="str">
            <v>חשמונאים</v>
          </cell>
        </row>
        <row r="368">
          <cell r="B368">
            <v>7311252</v>
          </cell>
          <cell r="C368">
            <v>73112</v>
          </cell>
          <cell r="D368" t="str">
            <v>קווים</v>
          </cell>
          <cell r="E368" t="str">
            <v>קווים תחבורה ציבורית בע"מ</v>
          </cell>
          <cell r="F368" t="str">
            <v>קווים</v>
          </cell>
          <cell r="G368">
            <v>2013</v>
          </cell>
          <cell r="H368" t="str">
            <v>וולוו</v>
          </cell>
          <cell r="I368" t="str">
            <v>B11R</v>
          </cell>
          <cell r="J368">
            <v>51</v>
          </cell>
          <cell r="K368" t="str">
            <v>אוטובוס</v>
          </cell>
          <cell r="L368" t="str">
            <v>בינעירוני</v>
          </cell>
          <cell r="M368" t="str">
            <v/>
          </cell>
          <cell r="N368" t="str">
            <v>קווים</v>
          </cell>
          <cell r="O368" t="str">
            <v>מודיעין עילית</v>
          </cell>
          <cell r="P368" t="str">
            <v/>
          </cell>
          <cell r="Q368" t="str">
            <v/>
          </cell>
          <cell r="R368" t="str">
            <v>חשמונאים</v>
          </cell>
        </row>
        <row r="369">
          <cell r="B369">
            <v>7319352</v>
          </cell>
          <cell r="C369">
            <v>73193</v>
          </cell>
          <cell r="D369" t="str">
            <v>קווים</v>
          </cell>
          <cell r="E369" t="str">
            <v>קווים תחבורה ציבורית בע"מ</v>
          </cell>
          <cell r="F369" t="str">
            <v>קווים</v>
          </cell>
          <cell r="G369">
            <v>2013</v>
          </cell>
          <cell r="H369" t="str">
            <v>וולוו</v>
          </cell>
          <cell r="I369" t="str">
            <v>B11R</v>
          </cell>
          <cell r="J369">
            <v>51</v>
          </cell>
          <cell r="K369" t="str">
            <v>אוטובוס</v>
          </cell>
          <cell r="L369" t="str">
            <v>בינעירוני</v>
          </cell>
          <cell r="M369" t="str">
            <v/>
          </cell>
          <cell r="N369" t="str">
            <v>קווים</v>
          </cell>
          <cell r="O369" t="str">
            <v>מודיעין עילית</v>
          </cell>
          <cell r="P369" t="str">
            <v/>
          </cell>
          <cell r="Q369" t="str">
            <v/>
          </cell>
          <cell r="R369" t="str">
            <v>חשמונאים</v>
          </cell>
        </row>
        <row r="370">
          <cell r="B370">
            <v>7319552</v>
          </cell>
          <cell r="C370">
            <v>73195</v>
          </cell>
          <cell r="D370" t="str">
            <v>קווים</v>
          </cell>
          <cell r="E370" t="str">
            <v>קווים תחבורה ציבורית בע"מ</v>
          </cell>
          <cell r="F370" t="str">
            <v>קווים</v>
          </cell>
          <cell r="G370">
            <v>2013</v>
          </cell>
          <cell r="H370" t="str">
            <v>וולוו</v>
          </cell>
          <cell r="I370" t="str">
            <v>B11R</v>
          </cell>
          <cell r="J370">
            <v>51</v>
          </cell>
          <cell r="K370" t="str">
            <v>אוטובוס</v>
          </cell>
          <cell r="L370" t="str">
            <v>בינעירוני</v>
          </cell>
          <cell r="M370" t="str">
            <v/>
          </cell>
          <cell r="N370" t="str">
            <v>קווים</v>
          </cell>
          <cell r="O370" t="str">
            <v>מודיעין עילית</v>
          </cell>
          <cell r="P370" t="str">
            <v/>
          </cell>
          <cell r="Q370" t="str">
            <v/>
          </cell>
          <cell r="R370" t="str">
            <v>חשמונאים</v>
          </cell>
        </row>
        <row r="371">
          <cell r="B371">
            <v>7314052</v>
          </cell>
          <cell r="C371">
            <v>73140</v>
          </cell>
          <cell r="D371" t="str">
            <v>קווים</v>
          </cell>
          <cell r="E371" t="str">
            <v>קווים תחבורה ציבורית בע"מ</v>
          </cell>
          <cell r="F371" t="str">
            <v>קווים</v>
          </cell>
          <cell r="G371">
            <v>2013</v>
          </cell>
          <cell r="H371" t="str">
            <v>וולוו</v>
          </cell>
          <cell r="I371" t="str">
            <v>B11R</v>
          </cell>
          <cell r="J371">
            <v>51</v>
          </cell>
          <cell r="K371" t="str">
            <v>אוטובוס</v>
          </cell>
          <cell r="L371" t="str">
            <v>בינעירוני</v>
          </cell>
          <cell r="M371" t="str">
            <v/>
          </cell>
          <cell r="N371" t="str">
            <v>קווים</v>
          </cell>
          <cell r="O371" t="str">
            <v>רמלה לוד</v>
          </cell>
          <cell r="P371" t="str">
            <v/>
          </cell>
          <cell r="Q371" t="str">
            <v/>
          </cell>
          <cell r="R371" t="str">
            <v>חשמונאים</v>
          </cell>
        </row>
        <row r="372">
          <cell r="B372">
            <v>7314952</v>
          </cell>
          <cell r="C372">
            <v>73149</v>
          </cell>
          <cell r="D372" t="str">
            <v>קווים</v>
          </cell>
          <cell r="E372" t="str">
            <v>קווים תחבורה ציבורית בע"מ</v>
          </cell>
          <cell r="F372" t="str">
            <v>קווים</v>
          </cell>
          <cell r="G372">
            <v>2013</v>
          </cell>
          <cell r="H372" t="str">
            <v>וולוו</v>
          </cell>
          <cell r="I372" t="str">
            <v>B11R</v>
          </cell>
          <cell r="J372">
            <v>51</v>
          </cell>
          <cell r="K372" t="str">
            <v>אוטובוס</v>
          </cell>
          <cell r="L372" t="str">
            <v>בינעירוני</v>
          </cell>
          <cell r="M372" t="str">
            <v/>
          </cell>
          <cell r="N372" t="str">
            <v>קווים</v>
          </cell>
          <cell r="O372" t="str">
            <v>חדרה</v>
          </cell>
          <cell r="P372" t="str">
            <v/>
          </cell>
          <cell r="Q372" t="str">
            <v/>
          </cell>
          <cell r="R372" t="str">
            <v>חדרה נתניה</v>
          </cell>
        </row>
        <row r="373">
          <cell r="B373">
            <v>7314252</v>
          </cell>
          <cell r="C373">
            <v>73142</v>
          </cell>
          <cell r="D373" t="str">
            <v>קווים</v>
          </cell>
          <cell r="E373" t="str">
            <v>קווים תחבורה ציבורית בע"מ</v>
          </cell>
          <cell r="F373" t="str">
            <v>קווים</v>
          </cell>
          <cell r="G373">
            <v>2013</v>
          </cell>
          <cell r="H373" t="str">
            <v>וולוו</v>
          </cell>
          <cell r="I373" t="str">
            <v>B11R</v>
          </cell>
          <cell r="J373">
            <v>51</v>
          </cell>
          <cell r="K373" t="str">
            <v>אוטובוס</v>
          </cell>
          <cell r="L373" t="str">
            <v>בינעירוני</v>
          </cell>
          <cell r="M373" t="str">
            <v/>
          </cell>
          <cell r="N373" t="str">
            <v>קווים</v>
          </cell>
          <cell r="O373" t="str">
            <v>מודיעין עילית</v>
          </cell>
          <cell r="P373" t="str">
            <v/>
          </cell>
          <cell r="Q373" t="str">
            <v/>
          </cell>
          <cell r="R373" t="str">
            <v>חשמונאים</v>
          </cell>
        </row>
        <row r="374">
          <cell r="B374">
            <v>7317552</v>
          </cell>
          <cell r="C374">
            <v>73175</v>
          </cell>
          <cell r="D374" t="str">
            <v>קווים</v>
          </cell>
          <cell r="E374" t="str">
            <v>קווים תחבורה ציבורית בע"מ</v>
          </cell>
          <cell r="F374" t="str">
            <v>קווים</v>
          </cell>
          <cell r="G374">
            <v>2013</v>
          </cell>
          <cell r="H374" t="str">
            <v>וולוו</v>
          </cell>
          <cell r="I374" t="str">
            <v>B11R</v>
          </cell>
          <cell r="J374">
            <v>51</v>
          </cell>
          <cell r="K374" t="str">
            <v>אוטובוס</v>
          </cell>
          <cell r="L374" t="str">
            <v>בינעירוני</v>
          </cell>
          <cell r="M374" t="str">
            <v/>
          </cell>
          <cell r="N374" t="str">
            <v>קווים</v>
          </cell>
          <cell r="O374" t="str">
            <v>הדרכות והכשרות</v>
          </cell>
          <cell r="P374" t="str">
            <v/>
          </cell>
          <cell r="Q374" t="str">
            <v/>
          </cell>
          <cell r="R374" t="str">
            <v>הדרכות והכשרות</v>
          </cell>
        </row>
        <row r="375">
          <cell r="B375">
            <v>7319252</v>
          </cell>
          <cell r="C375">
            <v>73192</v>
          </cell>
          <cell r="D375" t="str">
            <v>קווים</v>
          </cell>
          <cell r="E375" t="str">
            <v>קווים תחבורה ציבורית בע"מ</v>
          </cell>
          <cell r="F375" t="str">
            <v>קווים</v>
          </cell>
          <cell r="G375">
            <v>2013</v>
          </cell>
          <cell r="H375" t="str">
            <v>וולוו</v>
          </cell>
          <cell r="I375" t="str">
            <v>B11R</v>
          </cell>
          <cell r="J375">
            <v>51</v>
          </cell>
          <cell r="K375" t="str">
            <v>אוטובוס</v>
          </cell>
          <cell r="L375" t="str">
            <v>בינעירוני</v>
          </cell>
          <cell r="M375" t="str">
            <v/>
          </cell>
          <cell r="N375" t="str">
            <v>קווים</v>
          </cell>
          <cell r="O375" t="str">
            <v>מודיעין</v>
          </cell>
          <cell r="P375" t="str">
            <v/>
          </cell>
          <cell r="Q375" t="str">
            <v/>
          </cell>
          <cell r="R375" t="str">
            <v>חשמונאים</v>
          </cell>
        </row>
        <row r="376">
          <cell r="B376">
            <v>7320152</v>
          </cell>
          <cell r="C376">
            <v>73201</v>
          </cell>
          <cell r="D376" t="str">
            <v>קווים</v>
          </cell>
          <cell r="E376" t="str">
            <v>קווים תחבורה ציבורית בע"מ</v>
          </cell>
          <cell r="F376" t="str">
            <v>קווים</v>
          </cell>
          <cell r="G376">
            <v>2013</v>
          </cell>
          <cell r="H376" t="str">
            <v>וולוו</v>
          </cell>
          <cell r="I376" t="str">
            <v>B11R</v>
          </cell>
          <cell r="J376">
            <v>51</v>
          </cell>
          <cell r="K376" t="str">
            <v>אוטובוס</v>
          </cell>
          <cell r="L376" t="str">
            <v>בינעירוני</v>
          </cell>
          <cell r="M376" t="str">
            <v/>
          </cell>
          <cell r="N376" t="str">
            <v>קווים</v>
          </cell>
          <cell r="O376" t="str">
            <v>מודיעין עילית</v>
          </cell>
          <cell r="P376" t="str">
            <v/>
          </cell>
          <cell r="Q376" t="str">
            <v/>
          </cell>
          <cell r="R376" t="str">
            <v>חשמונאים</v>
          </cell>
        </row>
        <row r="377">
          <cell r="B377">
            <v>7314752</v>
          </cell>
          <cell r="C377">
            <v>73147</v>
          </cell>
          <cell r="D377" t="str">
            <v>קווים</v>
          </cell>
          <cell r="E377" t="str">
            <v>קווים תחבורה ציבורית בע"מ</v>
          </cell>
          <cell r="F377" t="str">
            <v>קווים</v>
          </cell>
          <cell r="G377">
            <v>2013</v>
          </cell>
          <cell r="H377" t="str">
            <v>וולוו</v>
          </cell>
          <cell r="I377" t="str">
            <v>B11R</v>
          </cell>
          <cell r="J377">
            <v>51</v>
          </cell>
          <cell r="K377" t="str">
            <v>אוטובוס</v>
          </cell>
          <cell r="L377" t="str">
            <v>בינעירוני</v>
          </cell>
          <cell r="M377" t="str">
            <v/>
          </cell>
          <cell r="N377" t="str">
            <v>קווים</v>
          </cell>
          <cell r="O377" t="str">
            <v>מודיעין עילית</v>
          </cell>
          <cell r="P377" t="str">
            <v/>
          </cell>
          <cell r="Q377" t="str">
            <v/>
          </cell>
          <cell r="R377" t="str">
            <v>חשמונאים</v>
          </cell>
        </row>
        <row r="378">
          <cell r="B378">
            <v>7319652</v>
          </cell>
          <cell r="C378">
            <v>73196</v>
          </cell>
          <cell r="D378" t="str">
            <v>קווים</v>
          </cell>
          <cell r="E378" t="str">
            <v>קווים תחבורה ציבורית בע"מ</v>
          </cell>
          <cell r="F378" t="str">
            <v>קווים</v>
          </cell>
          <cell r="G378">
            <v>2013</v>
          </cell>
          <cell r="H378" t="str">
            <v>וולוו</v>
          </cell>
          <cell r="I378" t="str">
            <v>B11R</v>
          </cell>
          <cell r="J378">
            <v>51</v>
          </cell>
          <cell r="K378" t="str">
            <v>אוטובוס</v>
          </cell>
          <cell r="L378" t="str">
            <v>בינעירוני</v>
          </cell>
          <cell r="M378" t="str">
            <v/>
          </cell>
          <cell r="N378" t="str">
            <v>קווים</v>
          </cell>
          <cell r="O378" t="str">
            <v>חדרה</v>
          </cell>
          <cell r="P378" t="str">
            <v/>
          </cell>
          <cell r="Q378" t="str">
            <v/>
          </cell>
          <cell r="R378" t="str">
            <v>חדרה נתניה</v>
          </cell>
        </row>
        <row r="379">
          <cell r="B379">
            <v>7314452</v>
          </cell>
          <cell r="C379">
            <v>73144</v>
          </cell>
          <cell r="D379" t="str">
            <v>קווים</v>
          </cell>
          <cell r="E379" t="str">
            <v>קווים תחבורה ציבורית בע"מ</v>
          </cell>
          <cell r="F379" t="str">
            <v>קווים</v>
          </cell>
          <cell r="G379">
            <v>2013</v>
          </cell>
          <cell r="H379" t="str">
            <v>וולוו</v>
          </cell>
          <cell r="I379" t="str">
            <v>B11R</v>
          </cell>
          <cell r="J379">
            <v>51</v>
          </cell>
          <cell r="K379" t="str">
            <v>אוטובוס</v>
          </cell>
          <cell r="L379" t="str">
            <v>בינעירוני</v>
          </cell>
          <cell r="M379" t="str">
            <v/>
          </cell>
          <cell r="N379" t="str">
            <v>קווים</v>
          </cell>
          <cell r="O379" t="str">
            <v>מודיעין</v>
          </cell>
          <cell r="P379" t="str">
            <v/>
          </cell>
          <cell r="Q379" t="str">
            <v/>
          </cell>
          <cell r="R379" t="str">
            <v>חשמונאים</v>
          </cell>
        </row>
        <row r="380">
          <cell r="B380">
            <v>7314552</v>
          </cell>
          <cell r="C380">
            <v>73145</v>
          </cell>
          <cell r="D380" t="str">
            <v>קווים</v>
          </cell>
          <cell r="E380" t="str">
            <v>קווים תחבורה ציבורית בע"מ</v>
          </cell>
          <cell r="F380" t="str">
            <v>קווים</v>
          </cell>
          <cell r="G380">
            <v>2013</v>
          </cell>
          <cell r="H380" t="str">
            <v>וולוו</v>
          </cell>
          <cell r="I380" t="str">
            <v>B11R</v>
          </cell>
          <cell r="J380">
            <v>51</v>
          </cell>
          <cell r="K380" t="str">
            <v>אוטובוס</v>
          </cell>
          <cell r="L380" t="str">
            <v>בינעירוני</v>
          </cell>
          <cell r="M380" t="str">
            <v/>
          </cell>
          <cell r="N380" t="str">
            <v>קווים</v>
          </cell>
          <cell r="O380" t="str">
            <v>מודיעין</v>
          </cell>
          <cell r="P380" t="str">
            <v/>
          </cell>
          <cell r="Q380" t="str">
            <v/>
          </cell>
          <cell r="R380" t="str">
            <v>חשמונאים</v>
          </cell>
        </row>
        <row r="381">
          <cell r="B381">
            <v>7319852</v>
          </cell>
          <cell r="C381">
            <v>73198</v>
          </cell>
          <cell r="D381" t="str">
            <v>קווים</v>
          </cell>
          <cell r="E381" t="str">
            <v>קווים תחבורה ציבורית בע"מ</v>
          </cell>
          <cell r="F381" t="str">
            <v>קווים</v>
          </cell>
          <cell r="G381">
            <v>2013</v>
          </cell>
          <cell r="H381" t="str">
            <v>וולוו</v>
          </cell>
          <cell r="I381" t="str">
            <v>B11R</v>
          </cell>
          <cell r="J381">
            <v>51</v>
          </cell>
          <cell r="K381" t="str">
            <v>אוטובוס</v>
          </cell>
          <cell r="L381" t="str">
            <v>בינעירוני</v>
          </cell>
          <cell r="M381" t="str">
            <v/>
          </cell>
          <cell r="N381" t="str">
            <v>קווים</v>
          </cell>
          <cell r="O381" t="str">
            <v>חדרה</v>
          </cell>
          <cell r="P381" t="str">
            <v/>
          </cell>
          <cell r="Q381" t="str">
            <v/>
          </cell>
          <cell r="R381" t="str">
            <v>חדרה נתניה</v>
          </cell>
        </row>
        <row r="382">
          <cell r="B382">
            <v>7318952</v>
          </cell>
          <cell r="C382">
            <v>73189</v>
          </cell>
          <cell r="D382" t="str">
            <v>קווים</v>
          </cell>
          <cell r="E382" t="str">
            <v>קווים תחבורה ציבורית בע"מ</v>
          </cell>
          <cell r="F382" t="str">
            <v>קווים</v>
          </cell>
          <cell r="G382">
            <v>2013</v>
          </cell>
          <cell r="H382" t="str">
            <v>וולוו</v>
          </cell>
          <cell r="I382" t="str">
            <v>B11R</v>
          </cell>
          <cell r="J382">
            <v>51</v>
          </cell>
          <cell r="K382" t="str">
            <v>אוטובוס</v>
          </cell>
          <cell r="L382" t="str">
            <v>בינעירוני</v>
          </cell>
          <cell r="M382" t="str">
            <v/>
          </cell>
          <cell r="N382" t="str">
            <v>קווים</v>
          </cell>
          <cell r="O382" t="str">
            <v>רמלה לוד</v>
          </cell>
          <cell r="P382" t="str">
            <v/>
          </cell>
          <cell r="Q382" t="str">
            <v/>
          </cell>
          <cell r="R382" t="str">
            <v>חשמונאים</v>
          </cell>
        </row>
        <row r="383">
          <cell r="B383">
            <v>7319052</v>
          </cell>
          <cell r="C383">
            <v>73190</v>
          </cell>
          <cell r="D383" t="str">
            <v>קווים</v>
          </cell>
          <cell r="E383" t="str">
            <v>קווים תחבורה ציבורית בע"מ</v>
          </cell>
          <cell r="F383" t="str">
            <v>קווים</v>
          </cell>
          <cell r="G383">
            <v>2013</v>
          </cell>
          <cell r="H383" t="str">
            <v>וולוו</v>
          </cell>
          <cell r="I383" t="str">
            <v>B11R</v>
          </cell>
          <cell r="J383">
            <v>51</v>
          </cell>
          <cell r="K383" t="str">
            <v>אוטובוס</v>
          </cell>
          <cell r="L383" t="str">
            <v>בינעירוני</v>
          </cell>
          <cell r="M383" t="str">
            <v/>
          </cell>
          <cell r="N383" t="str">
            <v>קווים</v>
          </cell>
          <cell r="O383" t="str">
            <v>רמלה לוד</v>
          </cell>
          <cell r="P383" t="str">
            <v/>
          </cell>
          <cell r="Q383" t="str">
            <v/>
          </cell>
          <cell r="R383" t="str">
            <v>חשמונאים</v>
          </cell>
        </row>
        <row r="384">
          <cell r="B384">
            <v>13843202</v>
          </cell>
          <cell r="C384">
            <v>13843202</v>
          </cell>
          <cell r="D384" t="str">
            <v>קווים</v>
          </cell>
          <cell r="E384" t="str">
            <v>קווים תחבורה ציבורית בע"מ</v>
          </cell>
          <cell r="F384" t="str">
            <v>קווים</v>
          </cell>
          <cell r="G384">
            <v>2019</v>
          </cell>
          <cell r="H384" t="str">
            <v>גולדן דרגון</v>
          </cell>
          <cell r="I384" t="str">
            <v>XML6125CC.01</v>
          </cell>
          <cell r="J384" t="e">
            <v>#N/A</v>
          </cell>
          <cell r="K384" t="str">
            <v>אוטובוס</v>
          </cell>
          <cell r="L384">
            <v>0</v>
          </cell>
          <cell r="M384" t="str">
            <v>ירוני מונע גט"ד</v>
          </cell>
          <cell r="N384" t="str">
            <v>קווים</v>
          </cell>
          <cell r="O384" t="str">
            <v>עילית</v>
          </cell>
          <cell r="P384" t="str">
            <v/>
          </cell>
          <cell r="Q384" t="str">
            <v/>
          </cell>
          <cell r="R384" t="str">
            <v>עילית</v>
          </cell>
        </row>
        <row r="385">
          <cell r="B385">
            <v>13843302</v>
          </cell>
          <cell r="C385">
            <v>13843302</v>
          </cell>
          <cell r="D385" t="str">
            <v>קווים</v>
          </cell>
          <cell r="E385" t="str">
            <v>קווים תחבורה ציבורית בע"מ</v>
          </cell>
          <cell r="F385" t="str">
            <v>קווים</v>
          </cell>
          <cell r="G385">
            <v>2019</v>
          </cell>
          <cell r="H385" t="str">
            <v>גולדן דרגון</v>
          </cell>
          <cell r="I385" t="str">
            <v>XML6125CC.01</v>
          </cell>
          <cell r="J385" t="e">
            <v>#N/A</v>
          </cell>
          <cell r="K385" t="str">
            <v>אוטובוס</v>
          </cell>
          <cell r="L385">
            <v>0</v>
          </cell>
          <cell r="M385" t="str">
            <v>ירוני מונע גט"ד</v>
          </cell>
          <cell r="N385" t="str">
            <v>קווים</v>
          </cell>
          <cell r="O385" t="str">
            <v>עילית</v>
          </cell>
          <cell r="P385" t="str">
            <v/>
          </cell>
          <cell r="Q385" t="str">
            <v/>
          </cell>
          <cell r="R385" t="str">
            <v>עילית</v>
          </cell>
        </row>
        <row r="386">
          <cell r="B386">
            <v>13843402</v>
          </cell>
          <cell r="C386">
            <v>13843402</v>
          </cell>
          <cell r="D386" t="str">
            <v>קווים</v>
          </cell>
          <cell r="E386" t="str">
            <v>קווים תחבורה ציבורית בע"מ</v>
          </cell>
          <cell r="F386" t="str">
            <v>קווים</v>
          </cell>
          <cell r="G386">
            <v>2019</v>
          </cell>
          <cell r="H386" t="str">
            <v>גולדן דרגון</v>
          </cell>
          <cell r="I386" t="str">
            <v>XML6125CC.01</v>
          </cell>
          <cell r="J386" t="e">
            <v>#N/A</v>
          </cell>
          <cell r="K386" t="str">
            <v>אוטובוס</v>
          </cell>
          <cell r="L386">
            <v>0</v>
          </cell>
          <cell r="M386" t="str">
            <v>ירוני מונע גט"ד</v>
          </cell>
          <cell r="N386" t="str">
            <v>קווים</v>
          </cell>
          <cell r="O386" t="str">
            <v>עילית</v>
          </cell>
          <cell r="P386" t="str">
            <v/>
          </cell>
          <cell r="Q386" t="str">
            <v/>
          </cell>
          <cell r="R386" t="str">
            <v>עילית</v>
          </cell>
        </row>
        <row r="387">
          <cell r="B387">
            <v>13843502</v>
          </cell>
          <cell r="C387">
            <v>13843502</v>
          </cell>
          <cell r="D387" t="str">
            <v>קווים</v>
          </cell>
          <cell r="E387" t="str">
            <v>קווים תחבורה ציבורית בע"מ</v>
          </cell>
          <cell r="F387" t="str">
            <v>קווים</v>
          </cell>
          <cell r="G387">
            <v>2019</v>
          </cell>
          <cell r="H387" t="str">
            <v>גולדן דרגון</v>
          </cell>
          <cell r="I387" t="str">
            <v>XML6125CC.01</v>
          </cell>
          <cell r="J387" t="e">
            <v>#N/A</v>
          </cell>
          <cell r="K387" t="str">
            <v>אוטובוס</v>
          </cell>
          <cell r="L387">
            <v>0</v>
          </cell>
          <cell r="M387" t="str">
            <v>ירוני מונע גט"ד</v>
          </cell>
          <cell r="N387" t="str">
            <v>קווים</v>
          </cell>
          <cell r="O387" t="str">
            <v>עילית</v>
          </cell>
          <cell r="P387" t="str">
            <v/>
          </cell>
          <cell r="Q387" t="str">
            <v/>
          </cell>
          <cell r="R387" t="str">
            <v>עילית</v>
          </cell>
        </row>
        <row r="388">
          <cell r="B388">
            <v>13843602</v>
          </cell>
          <cell r="C388">
            <v>13843602</v>
          </cell>
          <cell r="D388" t="str">
            <v>קווים</v>
          </cell>
          <cell r="E388" t="str">
            <v>קווים תחבורה ציבורית בע"מ</v>
          </cell>
          <cell r="F388" t="str">
            <v>קווים</v>
          </cell>
          <cell r="G388">
            <v>2019</v>
          </cell>
          <cell r="H388" t="str">
            <v>גולדן דרגון</v>
          </cell>
          <cell r="I388" t="str">
            <v>XML6125CC.01</v>
          </cell>
          <cell r="J388" t="e">
            <v>#N/A</v>
          </cell>
          <cell r="K388" t="str">
            <v>אוטובוס</v>
          </cell>
          <cell r="L388">
            <v>0</v>
          </cell>
          <cell r="M388" t="str">
            <v>ירוני מונע גט"ד</v>
          </cell>
          <cell r="N388" t="str">
            <v>קווים</v>
          </cell>
          <cell r="O388" t="str">
            <v>עילית</v>
          </cell>
          <cell r="P388" t="str">
            <v/>
          </cell>
          <cell r="Q388" t="str">
            <v/>
          </cell>
          <cell r="R388" t="str">
            <v>עילית</v>
          </cell>
        </row>
        <row r="389">
          <cell r="B389">
            <v>13843702</v>
          </cell>
          <cell r="C389">
            <v>13843702</v>
          </cell>
          <cell r="D389" t="str">
            <v>קווים</v>
          </cell>
          <cell r="E389" t="str">
            <v>קווים תחבורה ציבורית בע"מ</v>
          </cell>
          <cell r="F389" t="str">
            <v>קווים</v>
          </cell>
          <cell r="G389">
            <v>2019</v>
          </cell>
          <cell r="H389" t="str">
            <v>גולדן דרגון</v>
          </cell>
          <cell r="I389" t="str">
            <v>XML6125CC.01</v>
          </cell>
          <cell r="J389" t="e">
            <v>#N/A</v>
          </cell>
          <cell r="K389" t="str">
            <v>אוטובוס</v>
          </cell>
          <cell r="L389">
            <v>0</v>
          </cell>
          <cell r="M389" t="str">
            <v>ירוני מונע גט"ד</v>
          </cell>
          <cell r="N389" t="str">
            <v>קווים</v>
          </cell>
          <cell r="O389" t="str">
            <v>עילית</v>
          </cell>
          <cell r="P389" t="str">
            <v/>
          </cell>
          <cell r="Q389" t="str">
            <v/>
          </cell>
          <cell r="R389" t="str">
            <v>עילית</v>
          </cell>
        </row>
        <row r="390">
          <cell r="B390">
            <v>13843802</v>
          </cell>
          <cell r="C390">
            <v>13843802</v>
          </cell>
          <cell r="D390" t="str">
            <v>קווים</v>
          </cell>
          <cell r="E390" t="str">
            <v>קווים תחבורה ציבורית בע"מ</v>
          </cell>
          <cell r="F390" t="str">
            <v>קווים</v>
          </cell>
          <cell r="G390">
            <v>2019</v>
          </cell>
          <cell r="H390" t="str">
            <v>גולדן דרגון</v>
          </cell>
          <cell r="I390" t="str">
            <v>XML6125CC.01</v>
          </cell>
          <cell r="J390" t="e">
            <v>#N/A</v>
          </cell>
          <cell r="K390" t="str">
            <v>אוטובוס</v>
          </cell>
          <cell r="L390">
            <v>0</v>
          </cell>
          <cell r="M390" t="str">
            <v>ירוני מונע גט"ד</v>
          </cell>
          <cell r="N390" t="str">
            <v>קווים</v>
          </cell>
          <cell r="O390" t="str">
            <v>עילית</v>
          </cell>
          <cell r="P390" t="str">
            <v/>
          </cell>
          <cell r="Q390" t="str">
            <v/>
          </cell>
          <cell r="R390" t="str">
            <v>עילית</v>
          </cell>
        </row>
        <row r="391">
          <cell r="B391">
            <v>7319152</v>
          </cell>
          <cell r="C391">
            <v>73191</v>
          </cell>
          <cell r="D391" t="str">
            <v>קווים</v>
          </cell>
          <cell r="E391" t="str">
            <v>קווים תחבורה ציבורית בע"מ</v>
          </cell>
          <cell r="F391" t="str">
            <v>קווים</v>
          </cell>
          <cell r="G391">
            <v>2013</v>
          </cell>
          <cell r="H391" t="str">
            <v>וולוו</v>
          </cell>
          <cell r="I391" t="str">
            <v>B11R</v>
          </cell>
          <cell r="J391">
            <v>51</v>
          </cell>
          <cell r="K391" t="str">
            <v>אוטובוס</v>
          </cell>
          <cell r="L391" t="str">
            <v>בינעירוני</v>
          </cell>
          <cell r="M391" t="str">
            <v/>
          </cell>
          <cell r="N391" t="str">
            <v>קווים</v>
          </cell>
          <cell r="O391" t="str">
            <v>מודיעין עילית</v>
          </cell>
          <cell r="P391" t="str">
            <v/>
          </cell>
          <cell r="Q391" t="str">
            <v/>
          </cell>
          <cell r="R391" t="str">
            <v>חשמונאים</v>
          </cell>
        </row>
        <row r="392">
          <cell r="B392">
            <v>7314352</v>
          </cell>
          <cell r="C392">
            <v>73143</v>
          </cell>
          <cell r="D392" t="str">
            <v>קווים</v>
          </cell>
          <cell r="E392" t="str">
            <v>קווים תחבורה ציבורית בע"מ</v>
          </cell>
          <cell r="F392" t="str">
            <v>קווים</v>
          </cell>
          <cell r="G392">
            <v>2013</v>
          </cell>
          <cell r="H392" t="str">
            <v>וולוו</v>
          </cell>
          <cell r="I392" t="str">
            <v>B11R</v>
          </cell>
          <cell r="J392">
            <v>51</v>
          </cell>
          <cell r="K392" t="str">
            <v>אוטובוס</v>
          </cell>
          <cell r="L392" t="str">
            <v>בינעירוני</v>
          </cell>
          <cell r="M392" t="str">
            <v/>
          </cell>
          <cell r="N392" t="str">
            <v>קווים</v>
          </cell>
          <cell r="O392" t="str">
            <v>מודיעין</v>
          </cell>
          <cell r="P392" t="str">
            <v/>
          </cell>
          <cell r="Q392" t="str">
            <v/>
          </cell>
          <cell r="R392" t="str">
            <v>חשמונאים</v>
          </cell>
        </row>
        <row r="393">
          <cell r="B393">
            <v>7313452</v>
          </cell>
          <cell r="C393">
            <v>73134</v>
          </cell>
          <cell r="D393" t="str">
            <v>קווים</v>
          </cell>
          <cell r="E393" t="str">
            <v>קווים תחבורה ציבורית בע"מ</v>
          </cell>
          <cell r="F393" t="str">
            <v>קווים</v>
          </cell>
          <cell r="G393">
            <v>2013</v>
          </cell>
          <cell r="H393" t="str">
            <v>וולוו</v>
          </cell>
          <cell r="I393" t="str">
            <v>B11R</v>
          </cell>
          <cell r="J393">
            <v>51</v>
          </cell>
          <cell r="K393" t="str">
            <v>אוטובוס</v>
          </cell>
          <cell r="L393" t="str">
            <v>בינעירוני</v>
          </cell>
          <cell r="M393" t="str">
            <v/>
          </cell>
          <cell r="N393" t="str">
            <v>קווים</v>
          </cell>
          <cell r="O393" t="str">
            <v>מודיעין</v>
          </cell>
          <cell r="P393" t="str">
            <v/>
          </cell>
          <cell r="Q393" t="str">
            <v/>
          </cell>
          <cell r="R393" t="str">
            <v>חשמונאים</v>
          </cell>
        </row>
        <row r="394">
          <cell r="B394">
            <v>7315152</v>
          </cell>
          <cell r="C394">
            <v>73151</v>
          </cell>
          <cell r="D394" t="str">
            <v>קווים</v>
          </cell>
          <cell r="E394" t="str">
            <v>קווים תחבורה ציבורית בע"מ</v>
          </cell>
          <cell r="F394" t="str">
            <v>קווים</v>
          </cell>
          <cell r="G394">
            <v>2013</v>
          </cell>
          <cell r="H394" t="str">
            <v>וולוו</v>
          </cell>
          <cell r="I394" t="str">
            <v>B11R</v>
          </cell>
          <cell r="J394">
            <v>51</v>
          </cell>
          <cell r="K394" t="str">
            <v>אוטובוס</v>
          </cell>
          <cell r="L394" t="str">
            <v>בינעירוני</v>
          </cell>
          <cell r="M394" t="str">
            <v/>
          </cell>
          <cell r="N394" t="str">
            <v>קווים</v>
          </cell>
          <cell r="O394" t="str">
            <v>מודיעין עילית</v>
          </cell>
          <cell r="P394" t="str">
            <v/>
          </cell>
          <cell r="Q394" t="str">
            <v/>
          </cell>
          <cell r="R394" t="str">
            <v>חשמונאים</v>
          </cell>
        </row>
        <row r="395">
          <cell r="B395">
            <v>7315352</v>
          </cell>
          <cell r="C395">
            <v>73153</v>
          </cell>
          <cell r="D395" t="str">
            <v>קווים</v>
          </cell>
          <cell r="E395" t="str">
            <v>קווים תחבורה ציבורית בע"מ</v>
          </cell>
          <cell r="F395" t="str">
            <v>קווים</v>
          </cell>
          <cell r="G395">
            <v>2013</v>
          </cell>
          <cell r="H395" t="str">
            <v>וולוו</v>
          </cell>
          <cell r="I395" t="str">
            <v>B11R</v>
          </cell>
          <cell r="J395">
            <v>51</v>
          </cell>
          <cell r="K395" t="str">
            <v>אוטובוס</v>
          </cell>
          <cell r="L395" t="str">
            <v>בינעירוני</v>
          </cell>
          <cell r="M395" t="str">
            <v/>
          </cell>
          <cell r="N395" t="str">
            <v>קווים</v>
          </cell>
          <cell r="O395" t="str">
            <v>מודיעין עילית</v>
          </cell>
          <cell r="P395" t="str">
            <v/>
          </cell>
          <cell r="Q395" t="str">
            <v/>
          </cell>
          <cell r="R395" t="str">
            <v>חשמונאים</v>
          </cell>
        </row>
        <row r="396">
          <cell r="B396">
            <v>7318852</v>
          </cell>
          <cell r="C396">
            <v>73188</v>
          </cell>
          <cell r="D396" t="str">
            <v>קווים</v>
          </cell>
          <cell r="E396" t="str">
            <v>קווים תחבורה ציבורית בע"מ</v>
          </cell>
          <cell r="F396" t="str">
            <v>קווים</v>
          </cell>
          <cell r="G396">
            <v>2013</v>
          </cell>
          <cell r="H396" t="str">
            <v>וולוו</v>
          </cell>
          <cell r="I396" t="str">
            <v>B11R</v>
          </cell>
          <cell r="J396">
            <v>51</v>
          </cell>
          <cell r="K396" t="str">
            <v>אוטובוס</v>
          </cell>
          <cell r="L396" t="str">
            <v>בינעירוני</v>
          </cell>
          <cell r="M396" t="str">
            <v/>
          </cell>
          <cell r="N396" t="str">
            <v>קווים</v>
          </cell>
          <cell r="O396" t="str">
            <v>מודיעין עילית</v>
          </cell>
          <cell r="P396" t="str">
            <v/>
          </cell>
          <cell r="Q396" t="str">
            <v/>
          </cell>
          <cell r="R396" t="str">
            <v>חשמונאים</v>
          </cell>
        </row>
        <row r="397">
          <cell r="B397">
            <v>7319452</v>
          </cell>
          <cell r="C397">
            <v>73194</v>
          </cell>
          <cell r="D397" t="str">
            <v>קווים</v>
          </cell>
          <cell r="E397" t="str">
            <v>קווים תחבורה ציבורית בע"מ</v>
          </cell>
          <cell r="F397" t="str">
            <v>קווים</v>
          </cell>
          <cell r="G397">
            <v>2013</v>
          </cell>
          <cell r="H397" t="str">
            <v>וולוו</v>
          </cell>
          <cell r="I397" t="str">
            <v>B11R</v>
          </cell>
          <cell r="J397">
            <v>51</v>
          </cell>
          <cell r="K397" t="str">
            <v>אוטובוס</v>
          </cell>
          <cell r="L397" t="str">
            <v>בינעירוני</v>
          </cell>
          <cell r="M397" t="str">
            <v/>
          </cell>
          <cell r="N397" t="str">
            <v>קווים</v>
          </cell>
          <cell r="O397" t="str">
            <v>מודיעין עילית</v>
          </cell>
          <cell r="P397" t="str">
            <v/>
          </cell>
          <cell r="Q397" t="str">
            <v/>
          </cell>
          <cell r="R397" t="str">
            <v>חשמונאים</v>
          </cell>
        </row>
        <row r="398">
          <cell r="B398">
            <v>7319952</v>
          </cell>
          <cell r="C398">
            <v>73199</v>
          </cell>
          <cell r="D398" t="str">
            <v>קווים</v>
          </cell>
          <cell r="E398" t="str">
            <v>קווים תחבורה ציבורית בע"מ</v>
          </cell>
          <cell r="F398" t="str">
            <v>קווים</v>
          </cell>
          <cell r="G398">
            <v>2013</v>
          </cell>
          <cell r="H398" t="str">
            <v>וולוו</v>
          </cell>
          <cell r="I398" t="str">
            <v>B11R</v>
          </cell>
          <cell r="J398">
            <v>51</v>
          </cell>
          <cell r="K398" t="str">
            <v>אוטובוס</v>
          </cell>
          <cell r="L398" t="str">
            <v>בינעירוני</v>
          </cell>
          <cell r="M398" t="str">
            <v/>
          </cell>
          <cell r="N398" t="str">
            <v>קווים</v>
          </cell>
          <cell r="O398" t="str">
            <v>מודיעין עילית</v>
          </cell>
          <cell r="P398" t="str">
            <v/>
          </cell>
          <cell r="Q398" t="str">
            <v/>
          </cell>
          <cell r="R398" t="str">
            <v>חשמונאים</v>
          </cell>
        </row>
        <row r="399">
          <cell r="B399">
            <v>7261552</v>
          </cell>
          <cell r="C399">
            <v>72615</v>
          </cell>
          <cell r="D399" t="str">
            <v>קווים</v>
          </cell>
          <cell r="E399" t="str">
            <v>מאיר ליסינג</v>
          </cell>
          <cell r="F399" t="str">
            <v>קווים</v>
          </cell>
          <cell r="G399">
            <v>2013</v>
          </cell>
          <cell r="H399" t="str">
            <v>וולוו</v>
          </cell>
          <cell r="I399" t="str">
            <v>B7RLE</v>
          </cell>
          <cell r="J399">
            <v>34</v>
          </cell>
          <cell r="K399" t="str">
            <v>אוטובוס</v>
          </cell>
          <cell r="L399" t="str">
            <v>עירוני</v>
          </cell>
          <cell r="M399" t="str">
            <v>נגיש</v>
          </cell>
          <cell r="N399" t="str">
            <v>קווים</v>
          </cell>
          <cell r="O399" t="str">
            <v>נתניה</v>
          </cell>
          <cell r="P399" t="str">
            <v/>
          </cell>
          <cell r="Q399" t="str">
            <v/>
          </cell>
          <cell r="R399" t="str">
            <v>חדרה נתניה</v>
          </cell>
        </row>
        <row r="400">
          <cell r="B400">
            <v>7261652</v>
          </cell>
          <cell r="C400">
            <v>72616</v>
          </cell>
          <cell r="D400" t="str">
            <v>קווים</v>
          </cell>
          <cell r="E400" t="str">
            <v>קווים תחבורה ציבורית בע"מ</v>
          </cell>
          <cell r="F400" t="str">
            <v>קווים</v>
          </cell>
          <cell r="G400">
            <v>2013</v>
          </cell>
          <cell r="H400" t="str">
            <v>וולוו</v>
          </cell>
          <cell r="I400" t="str">
            <v>B7RLE</v>
          </cell>
          <cell r="J400">
            <v>34</v>
          </cell>
          <cell r="K400" t="str">
            <v>אוטובוס</v>
          </cell>
          <cell r="L400" t="str">
            <v>עירוני</v>
          </cell>
          <cell r="M400" t="str">
            <v>נגיש</v>
          </cell>
          <cell r="N400" t="str">
            <v>קווים</v>
          </cell>
          <cell r="O400" t="str">
            <v>רמלה לוד</v>
          </cell>
          <cell r="P400" t="str">
            <v/>
          </cell>
          <cell r="Q400" t="str">
            <v/>
          </cell>
          <cell r="R400" t="str">
            <v>חשמונאים</v>
          </cell>
        </row>
        <row r="401">
          <cell r="B401">
            <v>7262252</v>
          </cell>
          <cell r="C401">
            <v>72622</v>
          </cell>
          <cell r="D401" t="str">
            <v>קווים</v>
          </cell>
          <cell r="E401" t="str">
            <v>קווים תחבורה ציבורית בע"מ</v>
          </cell>
          <cell r="F401" t="str">
            <v>קווים</v>
          </cell>
          <cell r="G401">
            <v>2013</v>
          </cell>
          <cell r="H401" t="str">
            <v>וולוו</v>
          </cell>
          <cell r="I401" t="str">
            <v>B7RLE</v>
          </cell>
          <cell r="J401">
            <v>34</v>
          </cell>
          <cell r="K401" t="str">
            <v>אוטובוס</v>
          </cell>
          <cell r="L401" t="str">
            <v>עירוני</v>
          </cell>
          <cell r="M401" t="str">
            <v>נגיש</v>
          </cell>
          <cell r="N401" t="str">
            <v>קווים</v>
          </cell>
          <cell r="O401" t="str">
            <v>מודיעין עילית</v>
          </cell>
          <cell r="P401" t="str">
            <v/>
          </cell>
          <cell r="Q401" t="str">
            <v/>
          </cell>
          <cell r="R401" t="str">
            <v>חשמונאים</v>
          </cell>
        </row>
        <row r="402">
          <cell r="B402">
            <v>7262352</v>
          </cell>
          <cell r="C402">
            <v>72623</v>
          </cell>
          <cell r="D402" t="str">
            <v>קווים</v>
          </cell>
          <cell r="E402" t="str">
            <v>קווים תחבורה ציבורית בע"מ</v>
          </cell>
          <cell r="F402" t="str">
            <v>קווים</v>
          </cell>
          <cell r="G402">
            <v>2013</v>
          </cell>
          <cell r="H402" t="str">
            <v>וולוו</v>
          </cell>
          <cell r="I402" t="str">
            <v>B7RLE</v>
          </cell>
          <cell r="J402">
            <v>34</v>
          </cell>
          <cell r="K402" t="str">
            <v>אוטובוס</v>
          </cell>
          <cell r="L402" t="str">
            <v>עירוני</v>
          </cell>
          <cell r="M402" t="str">
            <v>נגיש</v>
          </cell>
          <cell r="N402" t="str">
            <v>קווים</v>
          </cell>
          <cell r="O402" t="str">
            <v>מודיעין עילית</v>
          </cell>
          <cell r="P402" t="str">
            <v/>
          </cell>
          <cell r="Q402" t="str">
            <v/>
          </cell>
          <cell r="R402" t="str">
            <v>חשמונאים</v>
          </cell>
        </row>
        <row r="403">
          <cell r="B403">
            <v>7263352</v>
          </cell>
          <cell r="C403">
            <v>72633</v>
          </cell>
          <cell r="D403" t="str">
            <v>קווים</v>
          </cell>
          <cell r="E403" t="str">
            <v>קווים תחבורה ציבורית בע"מ</v>
          </cell>
          <cell r="F403" t="str">
            <v>קווים</v>
          </cell>
          <cell r="G403">
            <v>2013</v>
          </cell>
          <cell r="H403" t="str">
            <v>וולוו</v>
          </cell>
          <cell r="I403" t="str">
            <v>B7RLE</v>
          </cell>
          <cell r="J403">
            <v>34</v>
          </cell>
          <cell r="K403" t="str">
            <v>אוטובוס</v>
          </cell>
          <cell r="L403" t="str">
            <v>עירוני</v>
          </cell>
          <cell r="M403" t="str">
            <v>נגיש</v>
          </cell>
          <cell r="N403" t="str">
            <v>קווים</v>
          </cell>
          <cell r="O403" t="str">
            <v>מודיעין עילית</v>
          </cell>
          <cell r="P403" t="str">
            <v/>
          </cell>
          <cell r="Q403" t="str">
            <v/>
          </cell>
          <cell r="R403" t="str">
            <v>חשמונאים</v>
          </cell>
        </row>
        <row r="404">
          <cell r="B404">
            <v>7263652</v>
          </cell>
          <cell r="C404">
            <v>72636</v>
          </cell>
          <cell r="D404" t="str">
            <v>קווים</v>
          </cell>
          <cell r="E404" t="str">
            <v>קווים תחבורה ציבורית בע"מ</v>
          </cell>
          <cell r="F404" t="str">
            <v>קווים</v>
          </cell>
          <cell r="G404">
            <v>2013</v>
          </cell>
          <cell r="H404" t="str">
            <v>וולוו</v>
          </cell>
          <cell r="I404" t="str">
            <v>B7RLE</v>
          </cell>
          <cell r="J404">
            <v>34</v>
          </cell>
          <cell r="K404" t="str">
            <v>אוטובוס</v>
          </cell>
          <cell r="L404" t="str">
            <v>עירוני</v>
          </cell>
          <cell r="M404" t="str">
            <v>נגיש</v>
          </cell>
          <cell r="N404" t="str">
            <v>קווים</v>
          </cell>
          <cell r="O404" t="str">
            <v>מודיעין עילית</v>
          </cell>
          <cell r="P404" t="str">
            <v/>
          </cell>
          <cell r="Q404" t="str">
            <v/>
          </cell>
          <cell r="R404" t="str">
            <v>חשמונאים</v>
          </cell>
        </row>
        <row r="405">
          <cell r="B405">
            <v>13843902</v>
          </cell>
          <cell r="C405">
            <v>13843902</v>
          </cell>
          <cell r="D405" t="str">
            <v>קווים</v>
          </cell>
          <cell r="E405" t="str">
            <v>קווים תחבורה ציבורית בע"מ</v>
          </cell>
          <cell r="F405" t="str">
            <v>קווים</v>
          </cell>
          <cell r="G405">
            <v>2019</v>
          </cell>
          <cell r="H405" t="str">
            <v>גולדן דרגון</v>
          </cell>
          <cell r="I405" t="str">
            <v>XML6125CC.01</v>
          </cell>
          <cell r="J405" t="e">
            <v>#N/A</v>
          </cell>
          <cell r="K405" t="str">
            <v>אוטובוס</v>
          </cell>
          <cell r="L405">
            <v>0</v>
          </cell>
          <cell r="M405" t="str">
            <v>ירוני מונע גט"ד</v>
          </cell>
          <cell r="N405" t="str">
            <v>קווים</v>
          </cell>
          <cell r="O405" t="str">
            <v>עילית</v>
          </cell>
          <cell r="P405" t="str">
            <v/>
          </cell>
          <cell r="Q405" t="str">
            <v/>
          </cell>
          <cell r="R405" t="str">
            <v>עילית</v>
          </cell>
        </row>
        <row r="406">
          <cell r="B406">
            <v>13844002</v>
          </cell>
          <cell r="C406">
            <v>13844002</v>
          </cell>
          <cell r="D406" t="str">
            <v>קווים</v>
          </cell>
          <cell r="E406" t="str">
            <v>קווים תחבורה ציבורית בע"מ</v>
          </cell>
          <cell r="F406" t="str">
            <v>קווים</v>
          </cell>
          <cell r="G406">
            <v>2019</v>
          </cell>
          <cell r="H406" t="str">
            <v>גולדן דרגון</v>
          </cell>
          <cell r="I406" t="str">
            <v>XML6125CC.01</v>
          </cell>
          <cell r="J406" t="e">
            <v>#N/A</v>
          </cell>
          <cell r="K406" t="str">
            <v>אוטובוס</v>
          </cell>
          <cell r="L406">
            <v>0</v>
          </cell>
          <cell r="M406" t="str">
            <v>ירוני מונע גט"ד</v>
          </cell>
          <cell r="N406" t="str">
            <v>קווים</v>
          </cell>
          <cell r="O406" t="str">
            <v>עילית</v>
          </cell>
          <cell r="P406" t="str">
            <v/>
          </cell>
          <cell r="Q406" t="str">
            <v/>
          </cell>
          <cell r="R406" t="str">
            <v>עילית</v>
          </cell>
        </row>
        <row r="407">
          <cell r="B407">
            <v>13844102</v>
          </cell>
          <cell r="C407">
            <v>13844102</v>
          </cell>
          <cell r="D407" t="str">
            <v>קווים</v>
          </cell>
          <cell r="E407" t="str">
            <v>קווים תחבורה ציבורית בע"מ</v>
          </cell>
          <cell r="F407" t="str">
            <v>קווים</v>
          </cell>
          <cell r="G407">
            <v>2019</v>
          </cell>
          <cell r="H407" t="str">
            <v>גולדן דרגון</v>
          </cell>
          <cell r="I407" t="str">
            <v>XML6125CC.01</v>
          </cell>
          <cell r="J407" t="e">
            <v>#N/A</v>
          </cell>
          <cell r="K407" t="str">
            <v>אוטובוס</v>
          </cell>
          <cell r="L407">
            <v>0</v>
          </cell>
          <cell r="M407" t="str">
            <v>ירוני מונע גט"ד</v>
          </cell>
          <cell r="N407" t="str">
            <v>קווים</v>
          </cell>
          <cell r="O407" t="str">
            <v>עילית</v>
          </cell>
          <cell r="P407" t="str">
            <v/>
          </cell>
          <cell r="Q407" t="str">
            <v/>
          </cell>
          <cell r="R407" t="str">
            <v>עילית</v>
          </cell>
        </row>
        <row r="408">
          <cell r="B408">
            <v>13844202</v>
          </cell>
          <cell r="C408">
            <v>13844202</v>
          </cell>
          <cell r="D408" t="str">
            <v>קווים</v>
          </cell>
          <cell r="E408" t="str">
            <v>קווים תחבורה ציבורית בע"מ</v>
          </cell>
          <cell r="F408" t="str">
            <v>קווים</v>
          </cell>
          <cell r="G408">
            <v>2019</v>
          </cell>
          <cell r="H408" t="str">
            <v>גולדן דרגון</v>
          </cell>
          <cell r="I408" t="str">
            <v>XML6125CC.01</v>
          </cell>
          <cell r="J408" t="e">
            <v>#N/A</v>
          </cell>
          <cell r="K408" t="str">
            <v>אוטובוס</v>
          </cell>
          <cell r="L408">
            <v>0</v>
          </cell>
          <cell r="M408" t="str">
            <v>ירוני מונע גט"ד</v>
          </cell>
          <cell r="N408" t="str">
            <v>קווים</v>
          </cell>
          <cell r="O408" t="str">
            <v>עילית</v>
          </cell>
          <cell r="P408" t="str">
            <v/>
          </cell>
          <cell r="Q408" t="str">
            <v/>
          </cell>
          <cell r="R408" t="str">
            <v>עילית</v>
          </cell>
        </row>
        <row r="409">
          <cell r="B409">
            <v>13844302</v>
          </cell>
          <cell r="C409">
            <v>13844302</v>
          </cell>
          <cell r="D409" t="str">
            <v>קווים</v>
          </cell>
          <cell r="E409" t="str">
            <v>קווים תחבורה ציבורית בע"מ</v>
          </cell>
          <cell r="F409" t="str">
            <v>קווים</v>
          </cell>
          <cell r="G409">
            <v>2019</v>
          </cell>
          <cell r="H409" t="str">
            <v>גולדן דרגון</v>
          </cell>
          <cell r="I409" t="str">
            <v>XML6125CC.01</v>
          </cell>
          <cell r="J409" t="e">
            <v>#N/A</v>
          </cell>
          <cell r="K409" t="str">
            <v>אוטובוס</v>
          </cell>
          <cell r="L409">
            <v>0</v>
          </cell>
          <cell r="M409" t="str">
            <v>ירוני מונע גט"ד</v>
          </cell>
          <cell r="N409" t="str">
            <v>קווים</v>
          </cell>
          <cell r="O409" t="str">
            <v>עילית</v>
          </cell>
          <cell r="P409" t="str">
            <v/>
          </cell>
          <cell r="Q409" t="str">
            <v/>
          </cell>
          <cell r="R409" t="str">
            <v>עילית</v>
          </cell>
        </row>
        <row r="410">
          <cell r="B410">
            <v>13844402</v>
          </cell>
          <cell r="C410">
            <v>13844402</v>
          </cell>
          <cell r="D410" t="str">
            <v>קווים</v>
          </cell>
          <cell r="E410" t="str">
            <v>קווים תחבורה ציבורית בע"מ</v>
          </cell>
          <cell r="F410" t="str">
            <v>קווים</v>
          </cell>
          <cell r="G410">
            <v>2019</v>
          </cell>
          <cell r="H410" t="str">
            <v>גולדן דרגון</v>
          </cell>
          <cell r="I410" t="str">
            <v>XML6125CC.01</v>
          </cell>
          <cell r="J410" t="e">
            <v>#N/A</v>
          </cell>
          <cell r="K410" t="str">
            <v>אוטובוס</v>
          </cell>
          <cell r="L410">
            <v>0</v>
          </cell>
          <cell r="M410" t="str">
            <v>ירוני מונע גט"ד</v>
          </cell>
          <cell r="N410" t="str">
            <v>קווים</v>
          </cell>
          <cell r="O410" t="str">
            <v>עילית</v>
          </cell>
          <cell r="P410" t="str">
            <v/>
          </cell>
          <cell r="Q410" t="str">
            <v/>
          </cell>
          <cell r="R410" t="str">
            <v>עילית</v>
          </cell>
        </row>
        <row r="411">
          <cell r="B411">
            <v>13844502</v>
          </cell>
          <cell r="C411">
            <v>13844502</v>
          </cell>
          <cell r="D411" t="str">
            <v>קווים</v>
          </cell>
          <cell r="E411" t="str">
            <v>קווים תחבורה ציבורית בע"מ</v>
          </cell>
          <cell r="F411" t="str">
            <v>קווים</v>
          </cell>
          <cell r="G411">
            <v>2019</v>
          </cell>
          <cell r="H411" t="str">
            <v>גולדן דרגון</v>
          </cell>
          <cell r="I411" t="str">
            <v>XML6125CC.01</v>
          </cell>
          <cell r="J411" t="e">
            <v>#N/A</v>
          </cell>
          <cell r="K411" t="str">
            <v>אוטובוס</v>
          </cell>
          <cell r="L411">
            <v>0</v>
          </cell>
          <cell r="M411" t="str">
            <v>ירוני מונע גט"ד</v>
          </cell>
          <cell r="N411" t="str">
            <v>קווים</v>
          </cell>
          <cell r="O411" t="str">
            <v>עילית</v>
          </cell>
          <cell r="P411" t="str">
            <v/>
          </cell>
          <cell r="Q411" t="str">
            <v/>
          </cell>
          <cell r="R411" t="str">
            <v>עילית</v>
          </cell>
        </row>
        <row r="412">
          <cell r="B412">
            <v>13844602</v>
          </cell>
          <cell r="C412">
            <v>13844602</v>
          </cell>
          <cell r="D412" t="str">
            <v>קווים</v>
          </cell>
          <cell r="E412" t="str">
            <v>קווים תחבורה ציבורית בע"מ</v>
          </cell>
          <cell r="F412" t="str">
            <v>קווים</v>
          </cell>
          <cell r="G412">
            <v>2019</v>
          </cell>
          <cell r="H412" t="str">
            <v>גולדן דרגון</v>
          </cell>
          <cell r="I412" t="str">
            <v>XML6125CC.01</v>
          </cell>
          <cell r="J412" t="e">
            <v>#N/A</v>
          </cell>
          <cell r="K412" t="str">
            <v>אוטובוס</v>
          </cell>
          <cell r="L412">
            <v>0</v>
          </cell>
          <cell r="M412" t="str">
            <v>ירוני מונע גט"ד</v>
          </cell>
          <cell r="N412" t="str">
            <v>קווים</v>
          </cell>
          <cell r="O412" t="str">
            <v>עילית</v>
          </cell>
          <cell r="P412" t="str">
            <v/>
          </cell>
          <cell r="Q412" t="str">
            <v/>
          </cell>
          <cell r="R412" t="str">
            <v>עילית</v>
          </cell>
        </row>
        <row r="413">
          <cell r="B413">
            <v>7263852</v>
          </cell>
          <cell r="C413">
            <v>72638</v>
          </cell>
          <cell r="D413" t="str">
            <v>קווים</v>
          </cell>
          <cell r="E413" t="str">
            <v>קווים תחבורה ציבורית בע"מ</v>
          </cell>
          <cell r="F413" t="str">
            <v>קווים</v>
          </cell>
          <cell r="G413">
            <v>2013</v>
          </cell>
          <cell r="H413" t="str">
            <v>וולוו</v>
          </cell>
          <cell r="I413" t="str">
            <v>B7RLE</v>
          </cell>
          <cell r="J413">
            <v>34</v>
          </cell>
          <cell r="K413" t="str">
            <v>אוטובוס</v>
          </cell>
          <cell r="L413" t="str">
            <v>עירוני</v>
          </cell>
          <cell r="M413" t="str">
            <v>נגיש</v>
          </cell>
          <cell r="N413" t="str">
            <v>קווים</v>
          </cell>
          <cell r="O413" t="str">
            <v>מודיעין עילית</v>
          </cell>
          <cell r="P413" t="str">
            <v/>
          </cell>
          <cell r="Q413" t="str">
            <v/>
          </cell>
          <cell r="R413" t="str">
            <v>חשמונאים</v>
          </cell>
        </row>
        <row r="414">
          <cell r="B414">
            <v>7261852</v>
          </cell>
          <cell r="C414">
            <v>72618</v>
          </cell>
          <cell r="D414" t="str">
            <v>קווים</v>
          </cell>
          <cell r="E414" t="str">
            <v>קווים תחבורה ציבורית בע"מ</v>
          </cell>
          <cell r="F414" t="str">
            <v>קווים</v>
          </cell>
          <cell r="G414">
            <v>2013</v>
          </cell>
          <cell r="H414" t="str">
            <v>וולוו</v>
          </cell>
          <cell r="I414" t="str">
            <v>B7RLE</v>
          </cell>
          <cell r="J414">
            <v>34</v>
          </cell>
          <cell r="K414" t="str">
            <v>אוטובוס</v>
          </cell>
          <cell r="L414" t="str">
            <v>עירוני</v>
          </cell>
          <cell r="M414" t="str">
            <v>נגיש</v>
          </cell>
          <cell r="N414" t="str">
            <v>קווים</v>
          </cell>
          <cell r="O414" t="str">
            <v>רמלה לוד</v>
          </cell>
          <cell r="P414" t="str">
            <v/>
          </cell>
          <cell r="Q414" t="str">
            <v/>
          </cell>
          <cell r="R414" t="str">
            <v>חשמונאים</v>
          </cell>
        </row>
        <row r="415">
          <cell r="B415">
            <v>7263952</v>
          </cell>
          <cell r="C415">
            <v>72639</v>
          </cell>
          <cell r="D415" t="str">
            <v>קווים</v>
          </cell>
          <cell r="E415" t="str">
            <v>קווים תחבורה ציבורית בע"מ</v>
          </cell>
          <cell r="F415" t="str">
            <v>קווים</v>
          </cell>
          <cell r="G415">
            <v>2013</v>
          </cell>
          <cell r="H415" t="str">
            <v>וולוו</v>
          </cell>
          <cell r="I415" t="str">
            <v>B7RLE</v>
          </cell>
          <cell r="J415">
            <v>34</v>
          </cell>
          <cell r="K415" t="str">
            <v>אוטובוס</v>
          </cell>
          <cell r="L415" t="str">
            <v>עירוני</v>
          </cell>
          <cell r="M415" t="str">
            <v>נגיש</v>
          </cell>
          <cell r="N415" t="str">
            <v>קווים</v>
          </cell>
          <cell r="O415" t="str">
            <v>מודיעין עילית</v>
          </cell>
          <cell r="P415" t="str">
            <v/>
          </cell>
          <cell r="Q415" t="str">
            <v/>
          </cell>
          <cell r="R415" t="str">
            <v>חשמונאים</v>
          </cell>
        </row>
        <row r="416">
          <cell r="B416">
            <v>7263752</v>
          </cell>
          <cell r="C416">
            <v>72637</v>
          </cell>
          <cell r="D416" t="str">
            <v>קווים</v>
          </cell>
          <cell r="E416" t="str">
            <v>קווים תחבורה ציבורית בע"מ</v>
          </cell>
          <cell r="F416" t="str">
            <v>קווים</v>
          </cell>
          <cell r="G416">
            <v>2013</v>
          </cell>
          <cell r="H416" t="str">
            <v>וולוו</v>
          </cell>
          <cell r="I416" t="str">
            <v>B7RLE</v>
          </cell>
          <cell r="J416">
            <v>34</v>
          </cell>
          <cell r="K416" t="str">
            <v>אוטובוס</v>
          </cell>
          <cell r="L416" t="str">
            <v>עירוני</v>
          </cell>
          <cell r="M416" t="str">
            <v>נגיש</v>
          </cell>
          <cell r="N416" t="str">
            <v>קווים</v>
          </cell>
          <cell r="O416" t="str">
            <v>מודיעין עילית</v>
          </cell>
          <cell r="P416" t="str">
            <v/>
          </cell>
          <cell r="Q416" t="str">
            <v/>
          </cell>
          <cell r="R416" t="str">
            <v>חשמונאים</v>
          </cell>
        </row>
        <row r="417">
          <cell r="B417">
            <v>7262052</v>
          </cell>
          <cell r="C417">
            <v>72620</v>
          </cell>
          <cell r="D417" t="str">
            <v>קווים</v>
          </cell>
          <cell r="E417" t="str">
            <v>קווים תחבורה ציבורית בע"מ</v>
          </cell>
          <cell r="F417" t="str">
            <v>קווים</v>
          </cell>
          <cell r="G417">
            <v>2013</v>
          </cell>
          <cell r="H417" t="str">
            <v>וולוו</v>
          </cell>
          <cell r="I417" t="str">
            <v>B7RLE</v>
          </cell>
          <cell r="J417">
            <v>34</v>
          </cell>
          <cell r="K417" t="str">
            <v>אוטובוס</v>
          </cell>
          <cell r="L417" t="str">
            <v>עירוני</v>
          </cell>
          <cell r="M417" t="str">
            <v>נגיש</v>
          </cell>
          <cell r="N417" t="str">
            <v>קווים</v>
          </cell>
          <cell r="O417" t="str">
            <v>מודיעין עילית</v>
          </cell>
          <cell r="P417" t="str">
            <v/>
          </cell>
          <cell r="Q417" t="str">
            <v/>
          </cell>
          <cell r="R417" t="str">
            <v>חשמונאים</v>
          </cell>
        </row>
        <row r="418">
          <cell r="B418">
            <v>7274352</v>
          </cell>
          <cell r="C418">
            <v>72743</v>
          </cell>
          <cell r="D418" t="str">
            <v>קווים</v>
          </cell>
          <cell r="E418" t="str">
            <v>קווים תחבורה ציבורית בע"מ</v>
          </cell>
          <cell r="F418" t="str">
            <v>קווים</v>
          </cell>
          <cell r="G418">
            <v>2013</v>
          </cell>
          <cell r="H418" t="str">
            <v>וולוו</v>
          </cell>
          <cell r="I418" t="str">
            <v>B7RLE</v>
          </cell>
          <cell r="J418">
            <v>34</v>
          </cell>
          <cell r="K418" t="str">
            <v>אוטובוס</v>
          </cell>
          <cell r="L418" t="str">
            <v>עירוני</v>
          </cell>
          <cell r="M418" t="str">
            <v>נגיש</v>
          </cell>
          <cell r="N418" t="str">
            <v>קווים</v>
          </cell>
          <cell r="O418" t="str">
            <v>מודיעין עילית</v>
          </cell>
          <cell r="P418" t="str">
            <v/>
          </cell>
          <cell r="Q418" t="str">
            <v/>
          </cell>
          <cell r="R418" t="str">
            <v>חשמונאים</v>
          </cell>
        </row>
        <row r="419">
          <cell r="B419">
            <v>7324252</v>
          </cell>
          <cell r="C419">
            <v>73242</v>
          </cell>
          <cell r="D419" t="str">
            <v>קווים</v>
          </cell>
          <cell r="E419" t="str">
            <v>קווים תחבורה ציבורית בע"מ</v>
          </cell>
          <cell r="F419" t="str">
            <v>קווים</v>
          </cell>
          <cell r="G419">
            <v>2013</v>
          </cell>
          <cell r="H419" t="str">
            <v>וולוו</v>
          </cell>
          <cell r="I419" t="str">
            <v>B11R</v>
          </cell>
          <cell r="J419">
            <v>51</v>
          </cell>
          <cell r="K419" t="str">
            <v>אוטובוס</v>
          </cell>
          <cell r="L419" t="str">
            <v>בינעירוני</v>
          </cell>
          <cell r="M419" t="str">
            <v/>
          </cell>
          <cell r="N419" t="str">
            <v>קווים</v>
          </cell>
          <cell r="O419" t="str">
            <v>חדרה</v>
          </cell>
          <cell r="P419" t="str">
            <v/>
          </cell>
          <cell r="Q419" t="str">
            <v/>
          </cell>
          <cell r="R419" t="str">
            <v>חדרה נתניה</v>
          </cell>
        </row>
        <row r="420">
          <cell r="B420">
            <v>7324652</v>
          </cell>
          <cell r="C420">
            <v>73246</v>
          </cell>
          <cell r="D420" t="str">
            <v>קווים</v>
          </cell>
          <cell r="E420" t="str">
            <v>קווים תחבורה ציבורית בע"מ</v>
          </cell>
          <cell r="F420" t="str">
            <v>קווים</v>
          </cell>
          <cell r="G420">
            <v>2013</v>
          </cell>
          <cell r="H420" t="str">
            <v>וולוו</v>
          </cell>
          <cell r="I420" t="str">
            <v>B11R</v>
          </cell>
          <cell r="J420">
            <v>51</v>
          </cell>
          <cell r="K420" t="str">
            <v>אוטובוס</v>
          </cell>
          <cell r="L420" t="str">
            <v>בינעירוני</v>
          </cell>
          <cell r="M420" t="str">
            <v/>
          </cell>
          <cell r="N420" t="str">
            <v>קווים</v>
          </cell>
          <cell r="O420" t="str">
            <v>מודיעין עילית</v>
          </cell>
          <cell r="P420" t="str">
            <v/>
          </cell>
          <cell r="Q420" t="str">
            <v/>
          </cell>
          <cell r="R420" t="str">
            <v>חשמונאים</v>
          </cell>
        </row>
        <row r="421">
          <cell r="B421">
            <v>7314652</v>
          </cell>
          <cell r="C421">
            <v>73146</v>
          </cell>
          <cell r="D421" t="str">
            <v>קווים</v>
          </cell>
          <cell r="E421" t="str">
            <v>קווים תחבורה ציבורית בע"מ</v>
          </cell>
          <cell r="F421" t="str">
            <v>קווים</v>
          </cell>
          <cell r="G421">
            <v>2013</v>
          </cell>
          <cell r="H421" t="str">
            <v>וולוו</v>
          </cell>
          <cell r="I421" t="str">
            <v>B11R</v>
          </cell>
          <cell r="J421">
            <v>51</v>
          </cell>
          <cell r="K421" t="str">
            <v>אוטובוס</v>
          </cell>
          <cell r="L421" t="str">
            <v>בינעירוני</v>
          </cell>
          <cell r="M421" t="str">
            <v/>
          </cell>
          <cell r="N421" t="str">
            <v>קווים</v>
          </cell>
          <cell r="O421" t="str">
            <v>מודיעין עילית</v>
          </cell>
          <cell r="P421" t="str">
            <v/>
          </cell>
          <cell r="Q421" t="str">
            <v/>
          </cell>
          <cell r="R421" t="str">
            <v>חשמונאים</v>
          </cell>
        </row>
        <row r="422">
          <cell r="B422">
            <v>7314852</v>
          </cell>
          <cell r="C422">
            <v>73148</v>
          </cell>
          <cell r="D422" t="str">
            <v>קווים</v>
          </cell>
          <cell r="E422" t="str">
            <v>קווים תחבורה ציבורית בע"מ</v>
          </cell>
          <cell r="F422" t="str">
            <v>קווים</v>
          </cell>
          <cell r="G422">
            <v>2013</v>
          </cell>
          <cell r="H422" t="str">
            <v>וולוו</v>
          </cell>
          <cell r="I422" t="str">
            <v>B11R</v>
          </cell>
          <cell r="J422">
            <v>51</v>
          </cell>
          <cell r="K422" t="str">
            <v>אוטובוס</v>
          </cell>
          <cell r="L422" t="str">
            <v>בינעירוני</v>
          </cell>
          <cell r="M422" t="str">
            <v/>
          </cell>
          <cell r="N422" t="str">
            <v>קווים</v>
          </cell>
          <cell r="O422" t="str">
            <v>מודיעין</v>
          </cell>
          <cell r="P422" t="str">
            <v/>
          </cell>
          <cell r="Q422" t="str">
            <v/>
          </cell>
          <cell r="R422" t="str">
            <v>חשמונאים</v>
          </cell>
        </row>
        <row r="423">
          <cell r="B423">
            <v>7315252</v>
          </cell>
          <cell r="C423">
            <v>73152</v>
          </cell>
          <cell r="D423" t="str">
            <v>קווים</v>
          </cell>
          <cell r="E423" t="str">
            <v>קווים תחבורה ציבורית בע"מ</v>
          </cell>
          <cell r="F423" t="str">
            <v>קווים</v>
          </cell>
          <cell r="G423">
            <v>2013</v>
          </cell>
          <cell r="H423" t="str">
            <v>וולוו</v>
          </cell>
          <cell r="I423" t="str">
            <v>B11R</v>
          </cell>
          <cell r="J423">
            <v>51</v>
          </cell>
          <cell r="K423" t="str">
            <v>אוטובוס</v>
          </cell>
          <cell r="L423" t="str">
            <v>בינעירוני</v>
          </cell>
          <cell r="M423" t="str">
            <v/>
          </cell>
          <cell r="N423" t="str">
            <v>קווים</v>
          </cell>
          <cell r="O423" t="str">
            <v>מודיעין עילית</v>
          </cell>
          <cell r="P423" t="str">
            <v/>
          </cell>
          <cell r="Q423" t="str">
            <v/>
          </cell>
          <cell r="R423" t="str">
            <v>חשמונאים</v>
          </cell>
        </row>
        <row r="424">
          <cell r="B424">
            <v>7317452</v>
          </cell>
          <cell r="C424">
            <v>73174</v>
          </cell>
          <cell r="D424" t="str">
            <v>קווים</v>
          </cell>
          <cell r="E424" t="str">
            <v>קווים תחבורה ציבורית בע"מ</v>
          </cell>
          <cell r="F424" t="str">
            <v>קווים</v>
          </cell>
          <cell r="G424">
            <v>2013</v>
          </cell>
          <cell r="H424" t="str">
            <v>וולוו</v>
          </cell>
          <cell r="I424" t="str">
            <v>B11R</v>
          </cell>
          <cell r="J424">
            <v>51</v>
          </cell>
          <cell r="K424" t="str">
            <v>אוטובוס</v>
          </cell>
          <cell r="L424" t="str">
            <v>בינעירוני</v>
          </cell>
          <cell r="M424" t="str">
            <v/>
          </cell>
          <cell r="N424" t="str">
            <v>קווים</v>
          </cell>
          <cell r="O424" t="str">
            <v>מודיעין עילית</v>
          </cell>
          <cell r="P424" t="str">
            <v/>
          </cell>
          <cell r="Q424" t="str">
            <v/>
          </cell>
          <cell r="R424" t="str">
            <v>חשמונאים</v>
          </cell>
        </row>
        <row r="425">
          <cell r="B425">
            <v>7324552</v>
          </cell>
          <cell r="C425">
            <v>73245</v>
          </cell>
          <cell r="D425" t="str">
            <v>קווים</v>
          </cell>
          <cell r="E425" t="str">
            <v>קווים תחבורה ציבורית בע"מ</v>
          </cell>
          <cell r="F425" t="str">
            <v>קווים</v>
          </cell>
          <cell r="G425">
            <v>2013</v>
          </cell>
          <cell r="H425" t="str">
            <v>וולוו</v>
          </cell>
          <cell r="I425" t="str">
            <v>B11R</v>
          </cell>
          <cell r="J425">
            <v>51</v>
          </cell>
          <cell r="K425" t="str">
            <v>אוטובוס</v>
          </cell>
          <cell r="L425" t="str">
            <v>בינעירוני</v>
          </cell>
          <cell r="M425" t="str">
            <v/>
          </cell>
          <cell r="N425" t="str">
            <v>קווים</v>
          </cell>
          <cell r="O425" t="str">
            <v>מודיעין עילית</v>
          </cell>
          <cell r="P425" t="str">
            <v/>
          </cell>
          <cell r="Q425" t="str">
            <v/>
          </cell>
          <cell r="R425" t="str">
            <v>חשמונאים</v>
          </cell>
        </row>
        <row r="426">
          <cell r="B426">
            <v>7263552</v>
          </cell>
          <cell r="C426">
            <v>72635</v>
          </cell>
          <cell r="D426" t="str">
            <v>קווים</v>
          </cell>
          <cell r="E426" t="str">
            <v>קווים תחבורה ציבורית בע"מ</v>
          </cell>
          <cell r="F426" t="str">
            <v>קווים</v>
          </cell>
          <cell r="G426">
            <v>2013</v>
          </cell>
          <cell r="H426" t="str">
            <v>וולוו</v>
          </cell>
          <cell r="I426" t="str">
            <v>B7RLE</v>
          </cell>
          <cell r="J426">
            <v>34</v>
          </cell>
          <cell r="K426" t="str">
            <v>אוטובוס</v>
          </cell>
          <cell r="L426" t="str">
            <v>עירוני</v>
          </cell>
          <cell r="M426" t="str">
            <v>נגיש</v>
          </cell>
          <cell r="N426" t="str">
            <v>קווים</v>
          </cell>
          <cell r="O426" t="str">
            <v>מודיעין עילית</v>
          </cell>
          <cell r="P426" t="str">
            <v/>
          </cell>
          <cell r="Q426" t="str">
            <v/>
          </cell>
          <cell r="R426" t="str">
            <v>חשמונאים</v>
          </cell>
        </row>
        <row r="427">
          <cell r="B427">
            <v>7264052</v>
          </cell>
          <cell r="C427">
            <v>72640</v>
          </cell>
          <cell r="D427" t="str">
            <v>קווים</v>
          </cell>
          <cell r="E427" t="str">
            <v>קווים תחבורה ציבורית בע"מ</v>
          </cell>
          <cell r="F427" t="str">
            <v>קווים</v>
          </cell>
          <cell r="G427">
            <v>2013</v>
          </cell>
          <cell r="H427" t="str">
            <v>וולוו</v>
          </cell>
          <cell r="I427" t="str">
            <v>B7RLE</v>
          </cell>
          <cell r="J427">
            <v>34</v>
          </cell>
          <cell r="K427" t="str">
            <v>אוטובוס</v>
          </cell>
          <cell r="L427" t="str">
            <v>עירוני</v>
          </cell>
          <cell r="M427" t="str">
            <v>נגיש</v>
          </cell>
          <cell r="N427" t="str">
            <v>קווים</v>
          </cell>
          <cell r="O427" t="str">
            <v>מודיעין עילית</v>
          </cell>
          <cell r="P427" t="str">
            <v/>
          </cell>
          <cell r="Q427" t="str">
            <v/>
          </cell>
          <cell r="R427" t="str">
            <v>חשמונאים</v>
          </cell>
        </row>
        <row r="428">
          <cell r="B428">
            <v>7264352</v>
          </cell>
          <cell r="C428">
            <v>72643</v>
          </cell>
          <cell r="D428" t="str">
            <v>קווים</v>
          </cell>
          <cell r="E428" t="str">
            <v>קווים תחבורה ציבורית בע"מ</v>
          </cell>
          <cell r="F428" t="str">
            <v>קווים</v>
          </cell>
          <cell r="G428">
            <v>2013</v>
          </cell>
          <cell r="H428" t="str">
            <v>וולוו</v>
          </cell>
          <cell r="I428" t="str">
            <v>B7RLE</v>
          </cell>
          <cell r="J428">
            <v>34</v>
          </cell>
          <cell r="K428" t="str">
            <v>אוטובוס</v>
          </cell>
          <cell r="L428" t="str">
            <v>עירוני</v>
          </cell>
          <cell r="M428" t="str">
            <v>נגיש</v>
          </cell>
          <cell r="N428" t="str">
            <v>קווים</v>
          </cell>
          <cell r="O428" t="str">
            <v>מודיעין עילית</v>
          </cell>
          <cell r="P428" t="str">
            <v/>
          </cell>
          <cell r="Q428" t="str">
            <v/>
          </cell>
          <cell r="R428" t="str">
            <v>חשמונאים</v>
          </cell>
        </row>
        <row r="429">
          <cell r="B429">
            <v>7264952</v>
          </cell>
          <cell r="C429">
            <v>72649</v>
          </cell>
          <cell r="D429" t="str">
            <v>קווים</v>
          </cell>
          <cell r="E429" t="str">
            <v>קווים תחבורה ציבורית בע"מ</v>
          </cell>
          <cell r="F429" t="str">
            <v>קווים</v>
          </cell>
          <cell r="G429">
            <v>2013</v>
          </cell>
          <cell r="H429" t="str">
            <v>וולוו</v>
          </cell>
          <cell r="I429" t="str">
            <v>B7RLE</v>
          </cell>
          <cell r="J429">
            <v>34</v>
          </cell>
          <cell r="K429" t="str">
            <v>אוטובוס</v>
          </cell>
          <cell r="L429" t="str">
            <v>עירוני</v>
          </cell>
          <cell r="M429" t="str">
            <v>נגיש</v>
          </cell>
          <cell r="N429" t="str">
            <v>קווים</v>
          </cell>
          <cell r="O429" t="str">
            <v>מודיעין עילית</v>
          </cell>
          <cell r="P429" t="str">
            <v/>
          </cell>
          <cell r="Q429" t="str">
            <v/>
          </cell>
          <cell r="R429" t="str">
            <v>חשמונאים</v>
          </cell>
        </row>
        <row r="430">
          <cell r="B430">
            <v>7274252</v>
          </cell>
          <cell r="C430">
            <v>72742</v>
          </cell>
          <cell r="D430" t="str">
            <v>קווים</v>
          </cell>
          <cell r="E430" t="str">
            <v>קווים תחבורה ציבורית בע"מ</v>
          </cell>
          <cell r="F430" t="str">
            <v>קווים</v>
          </cell>
          <cell r="G430">
            <v>2013</v>
          </cell>
          <cell r="H430" t="str">
            <v>וולוו</v>
          </cell>
          <cell r="I430" t="str">
            <v>B7RLE</v>
          </cell>
          <cell r="J430">
            <v>34</v>
          </cell>
          <cell r="K430" t="str">
            <v>אוטובוס</v>
          </cell>
          <cell r="L430" t="str">
            <v>עירוני</v>
          </cell>
          <cell r="M430" t="str">
            <v>נגיש</v>
          </cell>
          <cell r="N430" t="str">
            <v>קווים</v>
          </cell>
          <cell r="O430" t="str">
            <v>מודיעין עילית</v>
          </cell>
          <cell r="P430" t="str">
            <v/>
          </cell>
          <cell r="Q430" t="str">
            <v/>
          </cell>
          <cell r="R430" t="str">
            <v>חשמונאים</v>
          </cell>
        </row>
        <row r="431">
          <cell r="B431">
            <v>7264752</v>
          </cell>
          <cell r="C431">
            <v>72647</v>
          </cell>
          <cell r="D431" t="str">
            <v>קווים</v>
          </cell>
          <cell r="E431" t="str">
            <v>קווים תחבורה ציבורית בע"מ</v>
          </cell>
          <cell r="F431" t="str">
            <v>קווים</v>
          </cell>
          <cell r="G431">
            <v>2013</v>
          </cell>
          <cell r="H431" t="str">
            <v>וולוו</v>
          </cell>
          <cell r="I431" t="str">
            <v>B7RLE</v>
          </cell>
          <cell r="J431">
            <v>34</v>
          </cell>
          <cell r="K431" t="str">
            <v>אוטובוס</v>
          </cell>
          <cell r="L431" t="str">
            <v>עירוני</v>
          </cell>
          <cell r="M431" t="str">
            <v>נגיש</v>
          </cell>
          <cell r="N431" t="str">
            <v>קווים</v>
          </cell>
          <cell r="O431" t="str">
            <v>מודיעין עילית</v>
          </cell>
          <cell r="P431" t="str">
            <v/>
          </cell>
          <cell r="Q431" t="str">
            <v/>
          </cell>
          <cell r="R431" t="str">
            <v>חשמונאים</v>
          </cell>
        </row>
        <row r="432">
          <cell r="B432">
            <v>7315052</v>
          </cell>
          <cell r="C432">
            <v>73150</v>
          </cell>
          <cell r="D432" t="str">
            <v>קווים</v>
          </cell>
          <cell r="E432" t="str">
            <v>קווים תחבורה ציבורית בע"מ</v>
          </cell>
          <cell r="F432" t="str">
            <v>קווים</v>
          </cell>
          <cell r="G432">
            <v>2013</v>
          </cell>
          <cell r="H432" t="str">
            <v>וולוו</v>
          </cell>
          <cell r="I432" t="str">
            <v>B11R</v>
          </cell>
          <cell r="J432">
            <v>51</v>
          </cell>
          <cell r="K432" t="str">
            <v>אוטובוס</v>
          </cell>
          <cell r="L432" t="str">
            <v>בינעירוני</v>
          </cell>
          <cell r="M432" t="str">
            <v/>
          </cell>
          <cell r="N432" t="str">
            <v>קווים</v>
          </cell>
          <cell r="O432" t="str">
            <v>מודיעין עילית</v>
          </cell>
          <cell r="P432" t="str">
            <v/>
          </cell>
          <cell r="Q432" t="str">
            <v/>
          </cell>
          <cell r="R432" t="str">
            <v>חשמונאים</v>
          </cell>
        </row>
        <row r="433">
          <cell r="B433">
            <v>7324852</v>
          </cell>
          <cell r="C433">
            <v>73248</v>
          </cell>
          <cell r="D433" t="str">
            <v>קווים</v>
          </cell>
          <cell r="E433" t="str">
            <v>קווים תחבורה ציבורית בע"מ</v>
          </cell>
          <cell r="F433" t="str">
            <v>קווים</v>
          </cell>
          <cell r="G433">
            <v>2013</v>
          </cell>
          <cell r="H433" t="str">
            <v>וולוו</v>
          </cell>
          <cell r="I433" t="str">
            <v>B11R</v>
          </cell>
          <cell r="J433">
            <v>51</v>
          </cell>
          <cell r="K433" t="str">
            <v>אוטובוס</v>
          </cell>
          <cell r="L433" t="str">
            <v>בינעירוני</v>
          </cell>
          <cell r="M433" t="str">
            <v/>
          </cell>
          <cell r="N433" t="str">
            <v>קווים</v>
          </cell>
          <cell r="O433" t="str">
            <v>מודיעין עילית</v>
          </cell>
          <cell r="P433" t="str">
            <v/>
          </cell>
          <cell r="Q433" t="str">
            <v/>
          </cell>
          <cell r="R433" t="str">
            <v>חשמונאים</v>
          </cell>
        </row>
        <row r="434">
          <cell r="B434">
            <v>7324152</v>
          </cell>
          <cell r="C434">
            <v>73241</v>
          </cell>
          <cell r="D434" t="str">
            <v>קווים</v>
          </cell>
          <cell r="E434" t="str">
            <v>קווים תחבורה ציבורית בע"מ</v>
          </cell>
          <cell r="F434" t="str">
            <v>קווים</v>
          </cell>
          <cell r="G434">
            <v>2013</v>
          </cell>
          <cell r="H434" t="str">
            <v>וולוו</v>
          </cell>
          <cell r="I434" t="str">
            <v>B11R</v>
          </cell>
          <cell r="J434">
            <v>51</v>
          </cell>
          <cell r="K434" t="str">
            <v>אוטובוס</v>
          </cell>
          <cell r="L434" t="str">
            <v>בינעירוני</v>
          </cell>
          <cell r="M434" t="str">
            <v/>
          </cell>
          <cell r="N434" t="str">
            <v>קווים</v>
          </cell>
          <cell r="O434" t="str">
            <v>מודיעין עילית</v>
          </cell>
          <cell r="P434" t="str">
            <v/>
          </cell>
          <cell r="Q434" t="str">
            <v/>
          </cell>
          <cell r="R434" t="str">
            <v>חשמונאים</v>
          </cell>
        </row>
        <row r="435">
          <cell r="B435">
            <v>7324452</v>
          </cell>
          <cell r="C435">
            <v>73244</v>
          </cell>
          <cell r="D435" t="str">
            <v>קווים</v>
          </cell>
          <cell r="E435" t="str">
            <v>קווים תחבורה ציבורית בע"מ</v>
          </cell>
          <cell r="F435" t="str">
            <v>קווים</v>
          </cell>
          <cell r="G435">
            <v>2013</v>
          </cell>
          <cell r="H435" t="str">
            <v>וולוו</v>
          </cell>
          <cell r="I435" t="str">
            <v>B11R</v>
          </cell>
          <cell r="J435">
            <v>51</v>
          </cell>
          <cell r="K435" t="str">
            <v>אוטובוס</v>
          </cell>
          <cell r="L435" t="str">
            <v>בינעירוני</v>
          </cell>
          <cell r="M435" t="str">
            <v/>
          </cell>
          <cell r="N435" t="str">
            <v>קווים</v>
          </cell>
          <cell r="O435" t="str">
            <v>מודיעין עילית</v>
          </cell>
          <cell r="P435" t="str">
            <v/>
          </cell>
          <cell r="Q435" t="str">
            <v/>
          </cell>
          <cell r="R435" t="str">
            <v>חשמונאים</v>
          </cell>
        </row>
        <row r="436">
          <cell r="B436">
            <v>7324752</v>
          </cell>
          <cell r="C436">
            <v>73247</v>
          </cell>
          <cell r="D436" t="str">
            <v>קווים</v>
          </cell>
          <cell r="E436" t="str">
            <v>קווים תחבורה ציבורית בע"מ</v>
          </cell>
          <cell r="F436" t="str">
            <v>קווים</v>
          </cell>
          <cell r="G436">
            <v>2013</v>
          </cell>
          <cell r="H436" t="str">
            <v>וולוו</v>
          </cell>
          <cell r="I436" t="str">
            <v>B11R</v>
          </cell>
          <cell r="J436">
            <v>51</v>
          </cell>
          <cell r="K436" t="str">
            <v>אוטובוס</v>
          </cell>
          <cell r="L436" t="str">
            <v>בינעירוני</v>
          </cell>
          <cell r="M436" t="str">
            <v/>
          </cell>
          <cell r="N436" t="str">
            <v>קווים</v>
          </cell>
          <cell r="O436" t="str">
            <v>מודיעין עילית</v>
          </cell>
          <cell r="P436" t="str">
            <v/>
          </cell>
          <cell r="Q436" t="str">
            <v/>
          </cell>
          <cell r="R436" t="str">
            <v>חשמונאים</v>
          </cell>
        </row>
        <row r="437">
          <cell r="B437">
            <v>7264852</v>
          </cell>
          <cell r="C437">
            <v>72648</v>
          </cell>
          <cell r="D437" t="str">
            <v>קווים</v>
          </cell>
          <cell r="E437" t="str">
            <v>קווים תחבורה ציבורית בע"מ</v>
          </cell>
          <cell r="F437" t="str">
            <v>קווים</v>
          </cell>
          <cell r="G437">
            <v>2013</v>
          </cell>
          <cell r="H437" t="str">
            <v>וולוו</v>
          </cell>
          <cell r="I437" t="str">
            <v>B7RLE</v>
          </cell>
          <cell r="J437">
            <v>34</v>
          </cell>
          <cell r="K437" t="str">
            <v>אוטובוס</v>
          </cell>
          <cell r="L437" t="str">
            <v>עירוני</v>
          </cell>
          <cell r="M437" t="str">
            <v>נגיש</v>
          </cell>
          <cell r="N437" t="str">
            <v>קווים</v>
          </cell>
          <cell r="O437" t="str">
            <v>מודיעין עילית</v>
          </cell>
          <cell r="P437" t="str">
            <v/>
          </cell>
          <cell r="Q437" t="str">
            <v/>
          </cell>
          <cell r="R437" t="str">
            <v>חשמונאים</v>
          </cell>
        </row>
        <row r="438">
          <cell r="B438">
            <v>7263452</v>
          </cell>
          <cell r="C438">
            <v>72634</v>
          </cell>
          <cell r="D438" t="str">
            <v>קווים</v>
          </cell>
          <cell r="E438" t="str">
            <v>קווים תחבורה ציבורית בע"מ</v>
          </cell>
          <cell r="F438" t="str">
            <v>קווים</v>
          </cell>
          <cell r="G438">
            <v>2013</v>
          </cell>
          <cell r="H438" t="str">
            <v>וולוו</v>
          </cell>
          <cell r="I438" t="str">
            <v>B7RLE</v>
          </cell>
          <cell r="J438">
            <v>34</v>
          </cell>
          <cell r="K438" t="str">
            <v>אוטובוס</v>
          </cell>
          <cell r="L438" t="str">
            <v>עירוני</v>
          </cell>
          <cell r="M438" t="str">
            <v>נגיש</v>
          </cell>
          <cell r="N438" t="str">
            <v>קווים</v>
          </cell>
          <cell r="O438" t="str">
            <v>מודיעין עילית</v>
          </cell>
          <cell r="P438" t="str">
            <v/>
          </cell>
          <cell r="Q438" t="str">
            <v/>
          </cell>
          <cell r="R438" t="str">
            <v>חשמונאים</v>
          </cell>
        </row>
        <row r="439">
          <cell r="B439">
            <v>7261952</v>
          </cell>
          <cell r="C439">
            <v>72619</v>
          </cell>
          <cell r="D439" t="str">
            <v>קווים</v>
          </cell>
          <cell r="E439" t="str">
            <v>קווים תחבורה ציבורית בע"מ</v>
          </cell>
          <cell r="F439" t="str">
            <v>קווים</v>
          </cell>
          <cell r="G439">
            <v>2013</v>
          </cell>
          <cell r="H439" t="str">
            <v>וולוו</v>
          </cell>
          <cell r="I439" t="str">
            <v>B7RLE</v>
          </cell>
          <cell r="J439">
            <v>34</v>
          </cell>
          <cell r="K439" t="str">
            <v>אוטובוס</v>
          </cell>
          <cell r="L439" t="str">
            <v>עירוני</v>
          </cell>
          <cell r="M439" t="str">
            <v>נגיש</v>
          </cell>
          <cell r="N439" t="str">
            <v>קווים</v>
          </cell>
          <cell r="O439" t="str">
            <v>מודיעין עילית</v>
          </cell>
          <cell r="P439" t="str">
            <v/>
          </cell>
          <cell r="Q439" t="str">
            <v/>
          </cell>
          <cell r="R439" t="str">
            <v>חשמונאים</v>
          </cell>
        </row>
        <row r="440">
          <cell r="B440">
            <v>7262152</v>
          </cell>
          <cell r="C440">
            <v>72621</v>
          </cell>
          <cell r="D440" t="str">
            <v>קווים</v>
          </cell>
          <cell r="E440" t="str">
            <v>קווים תחבורה ציבורית בע"מ</v>
          </cell>
          <cell r="F440" t="str">
            <v>קווים</v>
          </cell>
          <cell r="G440">
            <v>2013</v>
          </cell>
          <cell r="H440" t="str">
            <v>וולוו</v>
          </cell>
          <cell r="I440" t="str">
            <v>B7RLE</v>
          </cell>
          <cell r="J440">
            <v>34</v>
          </cell>
          <cell r="K440" t="str">
            <v>אוטובוס</v>
          </cell>
          <cell r="L440" t="str">
            <v>עירוני</v>
          </cell>
          <cell r="M440" t="str">
            <v>נגיש</v>
          </cell>
          <cell r="N440" t="str">
            <v>קווים</v>
          </cell>
          <cell r="O440" t="str">
            <v>מודיעין עילית</v>
          </cell>
          <cell r="P440" t="str">
            <v/>
          </cell>
          <cell r="Q440" t="str">
            <v/>
          </cell>
          <cell r="R440" t="str">
            <v>חשמונאים</v>
          </cell>
        </row>
        <row r="441">
          <cell r="B441">
            <v>7275152</v>
          </cell>
          <cell r="C441">
            <v>72751</v>
          </cell>
          <cell r="D441" t="str">
            <v>קווים</v>
          </cell>
          <cell r="E441" t="str">
            <v>קווים תחבורה ציבורית בע"מ</v>
          </cell>
          <cell r="F441" t="str">
            <v>קווים</v>
          </cell>
          <cell r="G441">
            <v>2013</v>
          </cell>
          <cell r="H441" t="str">
            <v>וולוו</v>
          </cell>
          <cell r="I441" t="str">
            <v>B7RLE</v>
          </cell>
          <cell r="J441">
            <v>34</v>
          </cell>
          <cell r="K441" t="str">
            <v>אוטובוס</v>
          </cell>
          <cell r="L441" t="str">
            <v>עירוני</v>
          </cell>
          <cell r="M441" t="str">
            <v>נגיש</v>
          </cell>
          <cell r="N441" t="str">
            <v>קווים</v>
          </cell>
          <cell r="O441" t="str">
            <v>מודיעין עילית</v>
          </cell>
          <cell r="P441" t="str">
            <v/>
          </cell>
          <cell r="Q441" t="str">
            <v/>
          </cell>
          <cell r="R441" t="str">
            <v>חשמונאים</v>
          </cell>
        </row>
        <row r="442">
          <cell r="B442">
            <v>7264152</v>
          </cell>
          <cell r="C442">
            <v>72641</v>
          </cell>
          <cell r="D442" t="str">
            <v>קווים</v>
          </cell>
          <cell r="E442" t="str">
            <v>קווים תחבורה ציבורית בע"מ</v>
          </cell>
          <cell r="F442" t="str">
            <v>קווים</v>
          </cell>
          <cell r="G442">
            <v>2013</v>
          </cell>
          <cell r="H442" t="str">
            <v>וולוו</v>
          </cell>
          <cell r="I442" t="str">
            <v>B7RLE</v>
          </cell>
          <cell r="J442">
            <v>34</v>
          </cell>
          <cell r="K442" t="str">
            <v>אוטובוס</v>
          </cell>
          <cell r="L442" t="str">
            <v>עירוני</v>
          </cell>
          <cell r="M442" t="str">
            <v>נגיש</v>
          </cell>
          <cell r="N442" t="str">
            <v>קווים</v>
          </cell>
          <cell r="O442" t="str">
            <v>מודיעין עילית</v>
          </cell>
          <cell r="P442" t="str">
            <v/>
          </cell>
          <cell r="Q442" t="str">
            <v/>
          </cell>
          <cell r="R442" t="str">
            <v>חשמונאים</v>
          </cell>
        </row>
        <row r="443">
          <cell r="B443">
            <v>7264252</v>
          </cell>
          <cell r="C443">
            <v>72642</v>
          </cell>
          <cell r="D443" t="str">
            <v>קווים</v>
          </cell>
          <cell r="E443" t="str">
            <v>קווים תחבורה ציבורית בע"מ</v>
          </cell>
          <cell r="F443" t="str">
            <v>קווים</v>
          </cell>
          <cell r="G443">
            <v>2013</v>
          </cell>
          <cell r="H443" t="str">
            <v>וולוו</v>
          </cell>
          <cell r="I443" t="str">
            <v>B7RLE</v>
          </cell>
          <cell r="J443">
            <v>34</v>
          </cell>
          <cell r="K443" t="str">
            <v>אוטובוס</v>
          </cell>
          <cell r="L443" t="str">
            <v>עירוני</v>
          </cell>
          <cell r="M443" t="str">
            <v>נגיש</v>
          </cell>
          <cell r="N443" t="str">
            <v>קווים</v>
          </cell>
          <cell r="O443" t="str">
            <v>מודיעין עילית</v>
          </cell>
          <cell r="P443" t="str">
            <v/>
          </cell>
          <cell r="Q443" t="str">
            <v/>
          </cell>
          <cell r="R443" t="str">
            <v>חשמונאים</v>
          </cell>
        </row>
        <row r="444">
          <cell r="B444">
            <v>7326052</v>
          </cell>
          <cell r="C444">
            <v>73260</v>
          </cell>
          <cell r="D444" t="str">
            <v>קווים</v>
          </cell>
          <cell r="E444" t="str">
            <v>קווים תחבורה ציבורית בע"מ</v>
          </cell>
          <cell r="F444" t="str">
            <v>קווים</v>
          </cell>
          <cell r="G444">
            <v>2013</v>
          </cell>
          <cell r="H444" t="str">
            <v>וולוו</v>
          </cell>
          <cell r="I444" t="str">
            <v>B11R</v>
          </cell>
          <cell r="J444">
            <v>51</v>
          </cell>
          <cell r="K444" t="str">
            <v>אוטובוס</v>
          </cell>
          <cell r="L444" t="str">
            <v>בינעירוני</v>
          </cell>
          <cell r="M444" t="str">
            <v/>
          </cell>
          <cell r="N444" t="str">
            <v>קווים</v>
          </cell>
          <cell r="O444" t="str">
            <v>מודיעין עילית</v>
          </cell>
          <cell r="P444" t="str">
            <v/>
          </cell>
          <cell r="Q444" t="str">
            <v/>
          </cell>
          <cell r="R444" t="str">
            <v>חשמונאים</v>
          </cell>
        </row>
        <row r="445">
          <cell r="B445">
            <v>7326552</v>
          </cell>
          <cell r="C445">
            <v>73265</v>
          </cell>
          <cell r="D445" t="str">
            <v>קווים</v>
          </cell>
          <cell r="E445" t="str">
            <v>קווים תחבורה ציבורית בע"מ</v>
          </cell>
          <cell r="F445" t="str">
            <v>קווים</v>
          </cell>
          <cell r="G445">
            <v>2013</v>
          </cell>
          <cell r="H445" t="str">
            <v>וולוו</v>
          </cell>
          <cell r="I445" t="str">
            <v>B11R</v>
          </cell>
          <cell r="J445">
            <v>51</v>
          </cell>
          <cell r="K445" t="str">
            <v>אוטובוס</v>
          </cell>
          <cell r="L445" t="str">
            <v>בינעירוני</v>
          </cell>
          <cell r="M445" t="str">
            <v/>
          </cell>
          <cell r="N445" t="str">
            <v>קווים</v>
          </cell>
          <cell r="O445" t="str">
            <v>מודיעין עילית</v>
          </cell>
          <cell r="P445" t="str">
            <v/>
          </cell>
          <cell r="Q445" t="str">
            <v/>
          </cell>
          <cell r="R445" t="str">
            <v>חשמונאים</v>
          </cell>
        </row>
        <row r="446">
          <cell r="B446">
            <v>7324952</v>
          </cell>
          <cell r="C446">
            <v>73249</v>
          </cell>
          <cell r="D446" t="str">
            <v>קווים</v>
          </cell>
          <cell r="E446" t="str">
            <v>קווים תחבורה ציבורית בע"מ</v>
          </cell>
          <cell r="F446" t="str">
            <v>קווים</v>
          </cell>
          <cell r="G446">
            <v>2013</v>
          </cell>
          <cell r="H446" t="str">
            <v>וולוו</v>
          </cell>
          <cell r="I446" t="str">
            <v>B11R</v>
          </cell>
          <cell r="J446">
            <v>51</v>
          </cell>
          <cell r="K446" t="str">
            <v>אוטובוס</v>
          </cell>
          <cell r="L446" t="str">
            <v>בינעירוני</v>
          </cell>
          <cell r="M446" t="str">
            <v/>
          </cell>
          <cell r="N446" t="str">
            <v>קווים</v>
          </cell>
          <cell r="O446" t="str">
            <v>מודיעין עילית</v>
          </cell>
          <cell r="P446" t="str">
            <v/>
          </cell>
          <cell r="Q446" t="str">
            <v/>
          </cell>
          <cell r="R446" t="str">
            <v>חשמונאים</v>
          </cell>
        </row>
        <row r="447">
          <cell r="B447">
            <v>7318752</v>
          </cell>
          <cell r="C447">
            <v>73187</v>
          </cell>
          <cell r="D447" t="str">
            <v>קווים</v>
          </cell>
          <cell r="E447" t="str">
            <v>קווים תחבורה ציבורית בע"מ</v>
          </cell>
          <cell r="F447" t="str">
            <v>קווים</v>
          </cell>
          <cell r="G447">
            <v>2013</v>
          </cell>
          <cell r="H447" t="str">
            <v>וולוו</v>
          </cell>
          <cell r="I447" t="str">
            <v>B11R</v>
          </cell>
          <cell r="J447">
            <v>51</v>
          </cell>
          <cell r="K447" t="str">
            <v>אוטובוס</v>
          </cell>
          <cell r="L447" t="str">
            <v>בינעירוני</v>
          </cell>
          <cell r="M447" t="str">
            <v/>
          </cell>
          <cell r="N447" t="str">
            <v>קווים</v>
          </cell>
          <cell r="O447" t="str">
            <v>מודיעין</v>
          </cell>
          <cell r="P447" t="str">
            <v/>
          </cell>
          <cell r="Q447" t="str">
            <v/>
          </cell>
          <cell r="R447" t="str">
            <v>חשמונאים</v>
          </cell>
        </row>
        <row r="448">
          <cell r="B448">
            <v>7326752</v>
          </cell>
          <cell r="C448">
            <v>73267</v>
          </cell>
          <cell r="D448" t="str">
            <v>קווים</v>
          </cell>
          <cell r="E448" t="str">
            <v>קווים תחבורה ציבורית בע"מ</v>
          </cell>
          <cell r="F448" t="str">
            <v>קווים</v>
          </cell>
          <cell r="G448">
            <v>2013</v>
          </cell>
          <cell r="H448" t="str">
            <v>וולוו</v>
          </cell>
          <cell r="I448" t="str">
            <v>B11R</v>
          </cell>
          <cell r="J448">
            <v>51</v>
          </cell>
          <cell r="K448" t="str">
            <v>אוטובוס</v>
          </cell>
          <cell r="L448" t="str">
            <v>בינעירוני</v>
          </cell>
          <cell r="M448" t="str">
            <v/>
          </cell>
          <cell r="N448" t="str">
            <v>קווים</v>
          </cell>
          <cell r="O448" t="str">
            <v>מודיעין עילית</v>
          </cell>
          <cell r="P448" t="str">
            <v/>
          </cell>
          <cell r="Q448" t="str">
            <v/>
          </cell>
          <cell r="R448" t="str">
            <v>חשמונאים</v>
          </cell>
        </row>
        <row r="449">
          <cell r="B449">
            <v>7324352</v>
          </cell>
          <cell r="C449">
            <v>73243</v>
          </cell>
          <cell r="D449" t="str">
            <v>קווים</v>
          </cell>
          <cell r="E449" t="str">
            <v>קווים תחבורה ציבורית בע"מ</v>
          </cell>
          <cell r="F449" t="str">
            <v>קווים</v>
          </cell>
          <cell r="G449">
            <v>2013</v>
          </cell>
          <cell r="H449" t="str">
            <v>וולוו</v>
          </cell>
          <cell r="I449" t="str">
            <v>B11R</v>
          </cell>
          <cell r="J449">
            <v>51</v>
          </cell>
          <cell r="K449" t="str">
            <v>אוטובוס</v>
          </cell>
          <cell r="L449" t="str">
            <v>בינעירוני</v>
          </cell>
          <cell r="M449" t="str">
            <v>ממוגן אבן</v>
          </cell>
          <cell r="N449" t="str">
            <v>קווים</v>
          </cell>
          <cell r="O449" t="str">
            <v>עילית</v>
          </cell>
          <cell r="P449" t="str">
            <v/>
          </cell>
          <cell r="Q449" t="str">
            <v/>
          </cell>
          <cell r="R449" t="str">
            <v>עילית</v>
          </cell>
        </row>
        <row r="450">
          <cell r="B450">
            <v>7325052</v>
          </cell>
          <cell r="C450">
            <v>73250</v>
          </cell>
          <cell r="D450" t="str">
            <v>קווים</v>
          </cell>
          <cell r="E450" t="str">
            <v>קווים תחבורה ציבורית בע"מ</v>
          </cell>
          <cell r="F450" t="str">
            <v>קווים</v>
          </cell>
          <cell r="G450">
            <v>2013</v>
          </cell>
          <cell r="H450" t="str">
            <v>וולוו</v>
          </cell>
          <cell r="I450" t="str">
            <v>B11R</v>
          </cell>
          <cell r="J450">
            <v>51</v>
          </cell>
          <cell r="K450" t="str">
            <v>אוטובוס</v>
          </cell>
          <cell r="L450" t="str">
            <v>בינעירוני</v>
          </cell>
          <cell r="M450" t="str">
            <v/>
          </cell>
          <cell r="N450" t="str">
            <v>קווים</v>
          </cell>
          <cell r="O450" t="str">
            <v>מודיעין עילית</v>
          </cell>
          <cell r="P450" t="str">
            <v/>
          </cell>
          <cell r="Q450" t="str">
            <v/>
          </cell>
          <cell r="R450" t="str">
            <v>חשמונאים</v>
          </cell>
        </row>
        <row r="451">
          <cell r="B451">
            <v>7325252</v>
          </cell>
          <cell r="C451">
            <v>73252</v>
          </cell>
          <cell r="D451" t="str">
            <v>קווים</v>
          </cell>
          <cell r="E451" t="str">
            <v>קווים תחבורה ציבורית בע"מ</v>
          </cell>
          <cell r="F451" t="str">
            <v>קווים</v>
          </cell>
          <cell r="G451">
            <v>2013</v>
          </cell>
          <cell r="H451" t="str">
            <v>וולוו</v>
          </cell>
          <cell r="I451" t="str">
            <v>B11R</v>
          </cell>
          <cell r="J451">
            <v>51</v>
          </cell>
          <cell r="K451" t="str">
            <v>אוטובוס</v>
          </cell>
          <cell r="L451" t="str">
            <v>בינעירוני</v>
          </cell>
          <cell r="M451" t="str">
            <v/>
          </cell>
          <cell r="N451" t="str">
            <v>קווים</v>
          </cell>
          <cell r="O451" t="str">
            <v>מודיעין עילית</v>
          </cell>
          <cell r="P451" t="str">
            <v/>
          </cell>
          <cell r="Q451" t="str">
            <v/>
          </cell>
          <cell r="R451" t="str">
            <v>חשמונאים</v>
          </cell>
        </row>
        <row r="452">
          <cell r="B452">
            <v>7326452</v>
          </cell>
          <cell r="C452">
            <v>73264</v>
          </cell>
          <cell r="D452" t="str">
            <v>קווים</v>
          </cell>
          <cell r="E452" t="str">
            <v>קווים תחבורה ציבורית בע"מ</v>
          </cell>
          <cell r="F452" t="str">
            <v>קווים</v>
          </cell>
          <cell r="G452">
            <v>2013</v>
          </cell>
          <cell r="H452" t="str">
            <v>וולוו</v>
          </cell>
          <cell r="I452" t="str">
            <v>B11R</v>
          </cell>
          <cell r="J452">
            <v>51</v>
          </cell>
          <cell r="K452" t="str">
            <v>אוטובוס</v>
          </cell>
          <cell r="L452" t="str">
            <v>בינעירוני</v>
          </cell>
          <cell r="M452" t="str">
            <v/>
          </cell>
          <cell r="N452" t="str">
            <v>קווים</v>
          </cell>
          <cell r="O452" t="str">
            <v>מודיעין עילית</v>
          </cell>
          <cell r="P452" t="str">
            <v/>
          </cell>
          <cell r="Q452" t="str">
            <v/>
          </cell>
          <cell r="R452" t="str">
            <v>חשמונאים</v>
          </cell>
        </row>
        <row r="453">
          <cell r="B453">
            <v>7326152</v>
          </cell>
          <cell r="C453">
            <v>73261</v>
          </cell>
          <cell r="D453" t="str">
            <v>קווים</v>
          </cell>
          <cell r="E453" t="str">
            <v>קווים תחבורה ציבורית בע"מ</v>
          </cell>
          <cell r="F453" t="str">
            <v>קווים</v>
          </cell>
          <cell r="G453">
            <v>2013</v>
          </cell>
          <cell r="H453" t="str">
            <v>וולוו</v>
          </cell>
          <cell r="I453" t="str">
            <v>B11R</v>
          </cell>
          <cell r="J453">
            <v>51</v>
          </cell>
          <cell r="K453" t="str">
            <v>אוטובוס</v>
          </cell>
          <cell r="L453" t="str">
            <v>בינעירוני</v>
          </cell>
          <cell r="M453" t="str">
            <v/>
          </cell>
          <cell r="N453" t="str">
            <v>קווים</v>
          </cell>
          <cell r="O453" t="str">
            <v>מודיעין עילית</v>
          </cell>
          <cell r="P453" t="str">
            <v/>
          </cell>
          <cell r="Q453" t="str">
            <v/>
          </cell>
          <cell r="R453" t="str">
            <v>חשמונאים</v>
          </cell>
        </row>
        <row r="454">
          <cell r="B454">
            <v>7325352</v>
          </cell>
          <cell r="C454">
            <v>73253</v>
          </cell>
          <cell r="D454" t="str">
            <v>קווים</v>
          </cell>
          <cell r="E454" t="str">
            <v>קווים תחבורה ציבורית בע"מ</v>
          </cell>
          <cell r="F454" t="str">
            <v>קווים</v>
          </cell>
          <cell r="G454">
            <v>2013</v>
          </cell>
          <cell r="H454" t="str">
            <v>וולוו</v>
          </cell>
          <cell r="I454" t="str">
            <v>B11R</v>
          </cell>
          <cell r="J454">
            <v>51</v>
          </cell>
          <cell r="K454" t="str">
            <v>אוטובוס</v>
          </cell>
          <cell r="L454" t="str">
            <v>בינעירוני</v>
          </cell>
          <cell r="M454" t="str">
            <v/>
          </cell>
          <cell r="N454" t="str">
            <v>קווים</v>
          </cell>
          <cell r="O454" t="str">
            <v>מודיעין עילית</v>
          </cell>
          <cell r="P454" t="str">
            <v/>
          </cell>
          <cell r="Q454" t="str">
            <v/>
          </cell>
          <cell r="R454" t="str">
            <v>חשמונאים</v>
          </cell>
        </row>
        <row r="455">
          <cell r="B455">
            <v>7307152</v>
          </cell>
          <cell r="C455">
            <v>73071</v>
          </cell>
          <cell r="D455" t="str">
            <v>קווים</v>
          </cell>
          <cell r="E455" t="str">
            <v>קווים תחבורה ציבורית בע"מ</v>
          </cell>
          <cell r="F455" t="str">
            <v>קווים</v>
          </cell>
          <cell r="G455">
            <v>2013</v>
          </cell>
          <cell r="H455" t="str">
            <v>וולוו</v>
          </cell>
          <cell r="I455" t="str">
            <v>B7R</v>
          </cell>
          <cell r="J455">
            <v>51</v>
          </cell>
          <cell r="K455" t="str">
            <v>אוטובוס</v>
          </cell>
          <cell r="L455" t="str">
            <v>בינעירוני</v>
          </cell>
          <cell r="M455" t="str">
            <v/>
          </cell>
          <cell r="N455" t="str">
            <v>קווים</v>
          </cell>
          <cell r="O455" t="str">
            <v>נתניה</v>
          </cell>
          <cell r="P455" t="str">
            <v/>
          </cell>
          <cell r="Q455" t="str">
            <v/>
          </cell>
          <cell r="R455" t="str">
            <v>חדרה נתניה</v>
          </cell>
        </row>
        <row r="456">
          <cell r="B456">
            <v>7276352</v>
          </cell>
          <cell r="C456">
            <v>72763</v>
          </cell>
          <cell r="D456" t="str">
            <v>קווים</v>
          </cell>
          <cell r="E456" t="str">
            <v>קווים תחבורה ציבורית בע"מ</v>
          </cell>
          <cell r="F456" t="str">
            <v>קווים</v>
          </cell>
          <cell r="G456">
            <v>2013</v>
          </cell>
          <cell r="H456" t="str">
            <v>וולוו</v>
          </cell>
          <cell r="I456" t="str">
            <v>B7RLE</v>
          </cell>
          <cell r="J456">
            <v>34</v>
          </cell>
          <cell r="K456" t="str">
            <v>אוטובוס</v>
          </cell>
          <cell r="L456" t="str">
            <v>עירוני</v>
          </cell>
          <cell r="M456" t="str">
            <v>נגיש</v>
          </cell>
          <cell r="N456" t="str">
            <v>קווים</v>
          </cell>
          <cell r="O456" t="str">
            <v>מודיעין עילית</v>
          </cell>
          <cell r="P456" t="str">
            <v/>
          </cell>
          <cell r="Q456" t="str">
            <v/>
          </cell>
          <cell r="R456" t="str">
            <v>חשמונאים</v>
          </cell>
        </row>
        <row r="457">
          <cell r="B457">
            <v>7314152</v>
          </cell>
          <cell r="C457">
            <v>73141</v>
          </cell>
          <cell r="D457" t="str">
            <v>קווים</v>
          </cell>
          <cell r="E457" t="str">
            <v>קווים תחבורה ציבורית בע"מ</v>
          </cell>
          <cell r="F457" t="str">
            <v>קווים</v>
          </cell>
          <cell r="G457">
            <v>2013</v>
          </cell>
          <cell r="H457" t="str">
            <v>וולוו</v>
          </cell>
          <cell r="I457" t="str">
            <v>B11R</v>
          </cell>
          <cell r="J457">
            <v>51</v>
          </cell>
          <cell r="K457" t="str">
            <v>אוטובוס</v>
          </cell>
          <cell r="L457" t="str">
            <v>בינעירוני</v>
          </cell>
          <cell r="M457" t="str">
            <v/>
          </cell>
          <cell r="N457" t="str">
            <v>קווים</v>
          </cell>
          <cell r="O457" t="str">
            <v>מודיעין עילית</v>
          </cell>
          <cell r="P457" t="str">
            <v/>
          </cell>
          <cell r="Q457" t="str">
            <v/>
          </cell>
          <cell r="R457" t="str">
            <v>חשמונאים</v>
          </cell>
        </row>
        <row r="458">
          <cell r="B458">
            <v>7326252</v>
          </cell>
          <cell r="C458">
            <v>73262</v>
          </cell>
          <cell r="D458" t="str">
            <v>קווים</v>
          </cell>
          <cell r="E458" t="str">
            <v>קווים תחבורה ציבורית בע"מ</v>
          </cell>
          <cell r="F458" t="str">
            <v>קווים</v>
          </cell>
          <cell r="G458">
            <v>2013</v>
          </cell>
          <cell r="H458" t="str">
            <v>וולוו</v>
          </cell>
          <cell r="I458" t="str">
            <v>B11R</v>
          </cell>
          <cell r="J458">
            <v>51</v>
          </cell>
          <cell r="K458" t="str">
            <v>אוטובוס</v>
          </cell>
          <cell r="L458" t="str">
            <v>בינעירוני</v>
          </cell>
          <cell r="M458" t="str">
            <v/>
          </cell>
          <cell r="N458" t="str">
            <v>קווים</v>
          </cell>
          <cell r="O458" t="str">
            <v>מודיעין עילית</v>
          </cell>
          <cell r="P458" t="str">
            <v/>
          </cell>
          <cell r="Q458" t="str">
            <v/>
          </cell>
          <cell r="R458" t="str">
            <v>חשמונאים</v>
          </cell>
        </row>
        <row r="459">
          <cell r="B459">
            <v>7326352</v>
          </cell>
          <cell r="C459">
            <v>73263</v>
          </cell>
          <cell r="D459" t="str">
            <v>קווים</v>
          </cell>
          <cell r="E459" t="str">
            <v>קווים תחבורה ציבורית בע"מ</v>
          </cell>
          <cell r="F459" t="str">
            <v>קווים</v>
          </cell>
          <cell r="G459">
            <v>2013</v>
          </cell>
          <cell r="H459" t="str">
            <v>וולוו</v>
          </cell>
          <cell r="I459" t="str">
            <v>B11R</v>
          </cell>
          <cell r="J459">
            <v>51</v>
          </cell>
          <cell r="K459" t="str">
            <v>אוטובוס</v>
          </cell>
          <cell r="L459" t="str">
            <v>בינעירוני</v>
          </cell>
          <cell r="M459" t="str">
            <v/>
          </cell>
          <cell r="N459" t="str">
            <v>קווים</v>
          </cell>
          <cell r="O459" t="str">
            <v>מודיעין עילית</v>
          </cell>
          <cell r="P459" t="str">
            <v/>
          </cell>
          <cell r="Q459" t="str">
            <v/>
          </cell>
          <cell r="R459" t="str">
            <v>חשמונאים</v>
          </cell>
        </row>
        <row r="460">
          <cell r="B460">
            <v>7275352</v>
          </cell>
          <cell r="C460">
            <v>72753</v>
          </cell>
          <cell r="D460" t="str">
            <v>קווים</v>
          </cell>
          <cell r="E460" t="str">
            <v>קווים תחבורה ציבורית בע"מ</v>
          </cell>
          <cell r="F460" t="str">
            <v>קווים</v>
          </cell>
          <cell r="G460">
            <v>2013</v>
          </cell>
          <cell r="H460" t="str">
            <v>וולוו</v>
          </cell>
          <cell r="I460" t="str">
            <v>B7RLE</v>
          </cell>
          <cell r="J460">
            <v>34</v>
          </cell>
          <cell r="K460" t="str">
            <v>אוטובוס</v>
          </cell>
          <cell r="L460" t="str">
            <v>עירוני</v>
          </cell>
          <cell r="M460" t="str">
            <v>נגיש</v>
          </cell>
          <cell r="N460" t="str">
            <v>קווים</v>
          </cell>
          <cell r="O460" t="str">
            <v>מודיעין עילית</v>
          </cell>
          <cell r="P460" t="str">
            <v/>
          </cell>
          <cell r="Q460" t="str">
            <v/>
          </cell>
          <cell r="R460" t="str">
            <v>חשמונאים</v>
          </cell>
        </row>
        <row r="461">
          <cell r="B461">
            <v>7274452</v>
          </cell>
          <cell r="C461">
            <v>72744</v>
          </cell>
          <cell r="D461" t="str">
            <v>קווים</v>
          </cell>
          <cell r="E461" t="str">
            <v>קווים תחבורה ציבורית בע"מ</v>
          </cell>
          <cell r="F461" t="str">
            <v>קווים</v>
          </cell>
          <cell r="G461">
            <v>2013</v>
          </cell>
          <cell r="H461" t="str">
            <v>וולוו</v>
          </cell>
          <cell r="I461" t="str">
            <v>B7RLE</v>
          </cell>
          <cell r="J461">
            <v>34</v>
          </cell>
          <cell r="K461" t="str">
            <v>אוטובוס</v>
          </cell>
          <cell r="L461" t="str">
            <v>עירוני</v>
          </cell>
          <cell r="M461" t="str">
            <v>נגיש</v>
          </cell>
          <cell r="N461" t="str">
            <v>קווים</v>
          </cell>
          <cell r="O461" t="str">
            <v>מודיעין עילית</v>
          </cell>
          <cell r="P461" t="str">
            <v/>
          </cell>
          <cell r="Q461" t="str">
            <v/>
          </cell>
          <cell r="R461" t="str">
            <v>חשמונאים</v>
          </cell>
        </row>
        <row r="462">
          <cell r="B462">
            <v>7275452</v>
          </cell>
          <cell r="C462">
            <v>72754</v>
          </cell>
          <cell r="D462" t="str">
            <v>קווים</v>
          </cell>
          <cell r="E462" t="str">
            <v>קווים תחבורה ציבורית בע"מ</v>
          </cell>
          <cell r="F462" t="str">
            <v>קווים</v>
          </cell>
          <cell r="G462">
            <v>2013</v>
          </cell>
          <cell r="H462" t="str">
            <v>וולוו</v>
          </cell>
          <cell r="I462" t="str">
            <v>B7RLE</v>
          </cell>
          <cell r="J462">
            <v>34</v>
          </cell>
          <cell r="K462" t="str">
            <v>אוטובוס</v>
          </cell>
          <cell r="L462" t="str">
            <v>עירוני</v>
          </cell>
          <cell r="M462" t="str">
            <v>נגיש</v>
          </cell>
          <cell r="N462" t="str">
            <v>קווים</v>
          </cell>
          <cell r="O462" t="str">
            <v>מודיעין עילית</v>
          </cell>
          <cell r="P462" t="str">
            <v/>
          </cell>
          <cell r="Q462" t="str">
            <v/>
          </cell>
          <cell r="R462" t="str">
            <v>חשמונאים</v>
          </cell>
        </row>
        <row r="463">
          <cell r="B463">
            <v>7275552</v>
          </cell>
          <cell r="C463">
            <v>72755</v>
          </cell>
          <cell r="D463" t="str">
            <v>קווים</v>
          </cell>
          <cell r="E463" t="str">
            <v>קווים תחבורה ציבורית בע"מ</v>
          </cell>
          <cell r="F463" t="str">
            <v>קווים</v>
          </cell>
          <cell r="G463">
            <v>2013</v>
          </cell>
          <cell r="H463" t="str">
            <v>וולוו</v>
          </cell>
          <cell r="I463" t="str">
            <v>B7RLE</v>
          </cell>
          <cell r="J463">
            <v>34</v>
          </cell>
          <cell r="K463" t="str">
            <v>אוטובוס</v>
          </cell>
          <cell r="L463" t="str">
            <v>עירוני</v>
          </cell>
          <cell r="M463" t="str">
            <v>נגיש</v>
          </cell>
          <cell r="N463" t="str">
            <v>קווים</v>
          </cell>
          <cell r="O463" t="str">
            <v>מודיעין עילית</v>
          </cell>
          <cell r="P463" t="str">
            <v/>
          </cell>
          <cell r="Q463" t="str">
            <v/>
          </cell>
          <cell r="R463" t="str">
            <v>חשמונאים</v>
          </cell>
        </row>
        <row r="464">
          <cell r="B464">
            <v>7275652</v>
          </cell>
          <cell r="C464">
            <v>72756</v>
          </cell>
          <cell r="D464" t="str">
            <v>קווים</v>
          </cell>
          <cell r="E464" t="str">
            <v>קווים תחבורה ציבורית בע"מ</v>
          </cell>
          <cell r="F464" t="str">
            <v>קווים</v>
          </cell>
          <cell r="G464">
            <v>2013</v>
          </cell>
          <cell r="H464" t="str">
            <v>וולוו</v>
          </cell>
          <cell r="I464" t="str">
            <v>B7RLE</v>
          </cell>
          <cell r="J464">
            <v>34</v>
          </cell>
          <cell r="K464" t="str">
            <v>אוטובוס</v>
          </cell>
          <cell r="L464" t="str">
            <v>עירוני</v>
          </cell>
          <cell r="M464" t="str">
            <v>נגיש</v>
          </cell>
          <cell r="N464" t="str">
            <v>קווים</v>
          </cell>
          <cell r="O464" t="str">
            <v>מודיעין עילית</v>
          </cell>
          <cell r="P464" t="str">
            <v/>
          </cell>
          <cell r="Q464" t="str">
            <v/>
          </cell>
          <cell r="R464" t="str">
            <v>חשמונאים</v>
          </cell>
        </row>
        <row r="465">
          <cell r="B465">
            <v>7325452</v>
          </cell>
          <cell r="C465">
            <v>73254</v>
          </cell>
          <cell r="D465" t="str">
            <v>קווים</v>
          </cell>
          <cell r="E465" t="str">
            <v>קווים תחבורה ציבורית בע"מ</v>
          </cell>
          <cell r="F465" t="str">
            <v>קווים</v>
          </cell>
          <cell r="G465">
            <v>2013</v>
          </cell>
          <cell r="H465" t="str">
            <v>וולוו</v>
          </cell>
          <cell r="I465" t="str">
            <v>B11R</v>
          </cell>
          <cell r="J465">
            <v>51</v>
          </cell>
          <cell r="K465" t="str">
            <v>אוטובוס</v>
          </cell>
          <cell r="L465" t="str">
            <v>בינעירוני</v>
          </cell>
          <cell r="M465" t="str">
            <v/>
          </cell>
          <cell r="N465" t="str">
            <v>קווים</v>
          </cell>
          <cell r="O465" t="str">
            <v>מודיעין עילית</v>
          </cell>
          <cell r="P465" t="str">
            <v/>
          </cell>
          <cell r="Q465" t="str">
            <v/>
          </cell>
          <cell r="R465" t="str">
            <v>חשמונאים</v>
          </cell>
        </row>
        <row r="466">
          <cell r="B466">
            <v>7319752</v>
          </cell>
          <cell r="C466">
            <v>73197</v>
          </cell>
          <cell r="D466" t="str">
            <v>קווים</v>
          </cell>
          <cell r="E466" t="str">
            <v>קווים תחבורה ציבורית בע"מ</v>
          </cell>
          <cell r="F466" t="str">
            <v>קווים</v>
          </cell>
          <cell r="G466">
            <v>2013</v>
          </cell>
          <cell r="H466" t="str">
            <v>וולוו</v>
          </cell>
          <cell r="I466" t="str">
            <v>B11R</v>
          </cell>
          <cell r="J466">
            <v>51</v>
          </cell>
          <cell r="K466" t="str">
            <v>אוטובוס</v>
          </cell>
          <cell r="L466" t="str">
            <v>בינעירוני</v>
          </cell>
          <cell r="M466" t="str">
            <v/>
          </cell>
          <cell r="N466" t="str">
            <v>קווים</v>
          </cell>
          <cell r="O466" t="str">
            <v>מודיעין</v>
          </cell>
          <cell r="P466" t="str">
            <v/>
          </cell>
          <cell r="Q466" t="str">
            <v/>
          </cell>
          <cell r="R466" t="str">
            <v>חשמונאים</v>
          </cell>
        </row>
        <row r="467">
          <cell r="B467">
            <v>7325152</v>
          </cell>
          <cell r="C467">
            <v>73251</v>
          </cell>
          <cell r="D467" t="str">
            <v>קווים</v>
          </cell>
          <cell r="E467" t="str">
            <v>קווים תחבורה ציבורית בע"מ</v>
          </cell>
          <cell r="F467" t="str">
            <v>קווים</v>
          </cell>
          <cell r="G467">
            <v>2013</v>
          </cell>
          <cell r="H467" t="str">
            <v>וולוו</v>
          </cell>
          <cell r="I467" t="str">
            <v>B11R</v>
          </cell>
          <cell r="J467">
            <v>51</v>
          </cell>
          <cell r="K467" t="str">
            <v>אוטובוס</v>
          </cell>
          <cell r="L467" t="str">
            <v>בינעירוני</v>
          </cell>
          <cell r="M467" t="str">
            <v/>
          </cell>
          <cell r="N467" t="str">
            <v>קווים</v>
          </cell>
          <cell r="O467" t="str">
            <v>מודיעין עילית</v>
          </cell>
          <cell r="P467" t="str">
            <v/>
          </cell>
          <cell r="Q467" t="str">
            <v/>
          </cell>
          <cell r="R467" t="str">
            <v>חשמונאים</v>
          </cell>
        </row>
        <row r="468">
          <cell r="B468">
            <v>7326652</v>
          </cell>
          <cell r="C468">
            <v>73266</v>
          </cell>
          <cell r="D468" t="str">
            <v>קווים</v>
          </cell>
          <cell r="E468" t="str">
            <v>קווים תחבורה ציבורית בע"מ</v>
          </cell>
          <cell r="F468" t="str">
            <v>קווים</v>
          </cell>
          <cell r="G468">
            <v>2013</v>
          </cell>
          <cell r="H468" t="str">
            <v>וולוו</v>
          </cell>
          <cell r="I468" t="str">
            <v>B11R</v>
          </cell>
          <cell r="J468">
            <v>51</v>
          </cell>
          <cell r="K468" t="str">
            <v>אוטובוס</v>
          </cell>
          <cell r="L468" t="str">
            <v>בינעירוני</v>
          </cell>
          <cell r="M468" t="str">
            <v/>
          </cell>
          <cell r="N468" t="str">
            <v>קווים</v>
          </cell>
          <cell r="O468" t="str">
            <v>מודיעין עילית</v>
          </cell>
          <cell r="P468" t="str">
            <v/>
          </cell>
          <cell r="Q468" t="str">
            <v/>
          </cell>
          <cell r="R468" t="str">
            <v>חשמונאים</v>
          </cell>
        </row>
        <row r="469">
          <cell r="B469">
            <v>7327552</v>
          </cell>
          <cell r="C469">
            <v>73275</v>
          </cell>
          <cell r="D469" t="str">
            <v>קווים</v>
          </cell>
          <cell r="E469" t="str">
            <v>קווים תחבורה ציבורית בע"מ</v>
          </cell>
          <cell r="F469" t="str">
            <v>קווים</v>
          </cell>
          <cell r="G469">
            <v>2013</v>
          </cell>
          <cell r="H469" t="str">
            <v>וולוו</v>
          </cell>
          <cell r="I469" t="str">
            <v>B7R</v>
          </cell>
          <cell r="J469">
            <v>51</v>
          </cell>
          <cell r="K469" t="str">
            <v>אוטובוס</v>
          </cell>
          <cell r="L469" t="str">
            <v>בינעירוני</v>
          </cell>
          <cell r="M469" t="str">
            <v/>
          </cell>
          <cell r="N469" t="str">
            <v>קווים</v>
          </cell>
          <cell r="O469" t="str">
            <v>נתניה</v>
          </cell>
          <cell r="P469" t="str">
            <v/>
          </cell>
          <cell r="Q469" t="str">
            <v/>
          </cell>
          <cell r="R469" t="str">
            <v>חדרה נתניה</v>
          </cell>
        </row>
        <row r="470">
          <cell r="B470">
            <v>7327452</v>
          </cell>
          <cell r="C470">
            <v>73274</v>
          </cell>
          <cell r="D470" t="str">
            <v>קווים</v>
          </cell>
          <cell r="E470" t="str">
            <v>קווים תחבורה ציבורית בע"מ</v>
          </cell>
          <cell r="F470" t="str">
            <v>קווים</v>
          </cell>
          <cell r="G470">
            <v>2013</v>
          </cell>
          <cell r="H470" t="str">
            <v>וולוו</v>
          </cell>
          <cell r="I470" t="str">
            <v>B7R</v>
          </cell>
          <cell r="J470">
            <v>51</v>
          </cell>
          <cell r="K470" t="str">
            <v>אוטובוס</v>
          </cell>
          <cell r="L470" t="str">
            <v>בינעירוני</v>
          </cell>
          <cell r="M470" t="str">
            <v/>
          </cell>
          <cell r="N470" t="str">
            <v>קווים</v>
          </cell>
          <cell r="O470" t="str">
            <v>חדרה</v>
          </cell>
          <cell r="P470" t="str">
            <v/>
          </cell>
          <cell r="Q470" t="str">
            <v/>
          </cell>
          <cell r="R470" t="str">
            <v>חדרה נתניה</v>
          </cell>
        </row>
        <row r="471">
          <cell r="B471">
            <v>7327352</v>
          </cell>
          <cell r="C471">
            <v>73273</v>
          </cell>
          <cell r="D471" t="str">
            <v>קווים</v>
          </cell>
          <cell r="E471" t="str">
            <v>קווים תחבורה ציבורית בע"מ</v>
          </cell>
          <cell r="F471" t="str">
            <v>קווים</v>
          </cell>
          <cell r="G471">
            <v>2013</v>
          </cell>
          <cell r="H471" t="str">
            <v>וולוו</v>
          </cell>
          <cell r="I471" t="str">
            <v>B7R</v>
          </cell>
          <cell r="J471">
            <v>51</v>
          </cell>
          <cell r="K471" t="str">
            <v>אוטובוס</v>
          </cell>
          <cell r="L471" t="str">
            <v>בינעירוני</v>
          </cell>
          <cell r="M471" t="str">
            <v/>
          </cell>
          <cell r="N471" t="str">
            <v>קווים</v>
          </cell>
          <cell r="O471" t="str">
            <v>נתניה</v>
          </cell>
          <cell r="P471" t="str">
            <v/>
          </cell>
          <cell r="Q471" t="str">
            <v/>
          </cell>
          <cell r="R471" t="str">
            <v>חדרה נתניה</v>
          </cell>
        </row>
        <row r="472">
          <cell r="B472">
            <v>7306552</v>
          </cell>
          <cell r="C472">
            <v>73065</v>
          </cell>
          <cell r="D472" t="str">
            <v>קווים</v>
          </cell>
          <cell r="E472" t="str">
            <v>קווים תחבורה ציבורית בע"מ</v>
          </cell>
          <cell r="F472" t="str">
            <v>קווים</v>
          </cell>
          <cell r="G472">
            <v>2013</v>
          </cell>
          <cell r="H472" t="str">
            <v>וולוו</v>
          </cell>
          <cell r="I472" t="str">
            <v>B7R</v>
          </cell>
          <cell r="J472">
            <v>51</v>
          </cell>
          <cell r="K472" t="str">
            <v>אוטובוס</v>
          </cell>
          <cell r="L472" t="str">
            <v>בינעירוני</v>
          </cell>
          <cell r="M472" t="str">
            <v/>
          </cell>
          <cell r="N472" t="str">
            <v>קווים</v>
          </cell>
          <cell r="O472" t="str">
            <v>נתניה</v>
          </cell>
          <cell r="P472" t="str">
            <v/>
          </cell>
          <cell r="Q472" t="str">
            <v/>
          </cell>
          <cell r="R472" t="str">
            <v>חדרה נתניה</v>
          </cell>
        </row>
        <row r="473">
          <cell r="B473">
            <v>7327252</v>
          </cell>
          <cell r="C473">
            <v>73272</v>
          </cell>
          <cell r="D473" t="str">
            <v>קווים</v>
          </cell>
          <cell r="E473" t="str">
            <v>קווים תחבורה ציבורית בע"מ</v>
          </cell>
          <cell r="F473" t="str">
            <v>קווים</v>
          </cell>
          <cell r="G473">
            <v>2013</v>
          </cell>
          <cell r="H473" t="str">
            <v>וולוו</v>
          </cell>
          <cell r="I473" t="str">
            <v>B7R</v>
          </cell>
          <cell r="J473">
            <v>51</v>
          </cell>
          <cell r="K473" t="str">
            <v>אוטובוס</v>
          </cell>
          <cell r="L473" t="str">
            <v>בינעירוני</v>
          </cell>
          <cell r="M473" t="str">
            <v/>
          </cell>
          <cell r="N473" t="str">
            <v>קווים</v>
          </cell>
          <cell r="O473" t="str">
            <v>חדרה</v>
          </cell>
          <cell r="P473" t="str">
            <v/>
          </cell>
          <cell r="Q473" t="str">
            <v/>
          </cell>
          <cell r="R473" t="str">
            <v>חדרה נתניה</v>
          </cell>
        </row>
        <row r="474">
          <cell r="B474">
            <v>7307352</v>
          </cell>
          <cell r="C474">
            <v>73073</v>
          </cell>
          <cell r="D474" t="str">
            <v>קווים</v>
          </cell>
          <cell r="E474" t="str">
            <v>קווים תחבורה ציבורית בע"מ</v>
          </cell>
          <cell r="F474" t="str">
            <v>קווים</v>
          </cell>
          <cell r="G474">
            <v>2013</v>
          </cell>
          <cell r="H474" t="str">
            <v>וולוו</v>
          </cell>
          <cell r="I474" t="str">
            <v>B7R</v>
          </cell>
          <cell r="J474">
            <v>51</v>
          </cell>
          <cell r="K474" t="str">
            <v>אוטובוס</v>
          </cell>
          <cell r="L474" t="str">
            <v>בינעירוני</v>
          </cell>
          <cell r="M474" t="str">
            <v/>
          </cell>
          <cell r="N474" t="str">
            <v>קווים</v>
          </cell>
          <cell r="O474" t="str">
            <v>נתניה</v>
          </cell>
          <cell r="P474" t="str">
            <v/>
          </cell>
          <cell r="Q474" t="str">
            <v/>
          </cell>
          <cell r="R474" t="str">
            <v>חדרה נתניה</v>
          </cell>
        </row>
        <row r="475">
          <cell r="B475">
            <v>7307252</v>
          </cell>
          <cell r="C475">
            <v>73072</v>
          </cell>
          <cell r="D475" t="str">
            <v>קווים</v>
          </cell>
          <cell r="E475" t="str">
            <v>קווים תחבורה ציבורית בע"מ</v>
          </cell>
          <cell r="F475" t="str">
            <v>קווים</v>
          </cell>
          <cell r="G475">
            <v>2013</v>
          </cell>
          <cell r="H475" t="str">
            <v>וולוו</v>
          </cell>
          <cell r="I475" t="str">
            <v>B7R</v>
          </cell>
          <cell r="J475">
            <v>51</v>
          </cell>
          <cell r="K475" t="str">
            <v>אוטובוס</v>
          </cell>
          <cell r="L475" t="str">
            <v>בינעירוני</v>
          </cell>
          <cell r="M475" t="str">
            <v/>
          </cell>
          <cell r="N475" t="str">
            <v>קווים</v>
          </cell>
          <cell r="O475" t="str">
            <v>נתניה</v>
          </cell>
          <cell r="P475" t="str">
            <v/>
          </cell>
          <cell r="Q475" t="str">
            <v/>
          </cell>
          <cell r="R475" t="str">
            <v>חדרה נתניה</v>
          </cell>
        </row>
        <row r="476">
          <cell r="B476">
            <v>7307452</v>
          </cell>
          <cell r="C476">
            <v>73074</v>
          </cell>
          <cell r="D476" t="str">
            <v>קווים</v>
          </cell>
          <cell r="E476" t="str">
            <v>קווים תחבורה ציבורית בע"מ</v>
          </cell>
          <cell r="F476" t="str">
            <v>קווים</v>
          </cell>
          <cell r="G476">
            <v>2013</v>
          </cell>
          <cell r="H476" t="str">
            <v>וולוו</v>
          </cell>
          <cell r="I476" t="str">
            <v>B7R</v>
          </cell>
          <cell r="J476">
            <v>51</v>
          </cell>
          <cell r="K476" t="str">
            <v>אוטובוס</v>
          </cell>
          <cell r="L476" t="str">
            <v>בינעירוני</v>
          </cell>
          <cell r="M476" t="str">
            <v/>
          </cell>
          <cell r="N476" t="str">
            <v>קווים</v>
          </cell>
          <cell r="O476" t="str">
            <v>נתניה</v>
          </cell>
          <cell r="P476" t="str">
            <v/>
          </cell>
          <cell r="Q476" t="str">
            <v/>
          </cell>
          <cell r="R476" t="str">
            <v>חדרה נתניה</v>
          </cell>
        </row>
        <row r="477">
          <cell r="B477">
            <v>7260752</v>
          </cell>
          <cell r="C477">
            <v>72607</v>
          </cell>
          <cell r="D477" t="str">
            <v>קווים</v>
          </cell>
          <cell r="E477" t="str">
            <v>מאיר ליסינג</v>
          </cell>
          <cell r="F477" t="str">
            <v>קווים</v>
          </cell>
          <cell r="G477">
            <v>2013</v>
          </cell>
          <cell r="H477" t="str">
            <v>וולוו</v>
          </cell>
          <cell r="I477" t="str">
            <v>B7RLE</v>
          </cell>
          <cell r="J477">
            <v>34</v>
          </cell>
          <cell r="K477" t="str">
            <v>אוטובוס</v>
          </cell>
          <cell r="L477" t="str">
            <v>עירוני</v>
          </cell>
          <cell r="M477" t="str">
            <v>נגיש</v>
          </cell>
          <cell r="N477" t="str">
            <v>קווים</v>
          </cell>
          <cell r="O477" t="str">
            <v>נתניה</v>
          </cell>
          <cell r="P477" t="str">
            <v/>
          </cell>
          <cell r="Q477" t="str">
            <v/>
          </cell>
          <cell r="R477" t="str">
            <v>חדרה נתניה</v>
          </cell>
        </row>
        <row r="478">
          <cell r="B478">
            <v>7307552</v>
          </cell>
          <cell r="C478">
            <v>73075</v>
          </cell>
          <cell r="D478" t="str">
            <v>קווים</v>
          </cell>
          <cell r="E478" t="str">
            <v>קווים תחבורה ציבורית בע"מ</v>
          </cell>
          <cell r="F478" t="str">
            <v>קווים</v>
          </cell>
          <cell r="G478">
            <v>2013</v>
          </cell>
          <cell r="H478" t="str">
            <v>וולוו</v>
          </cell>
          <cell r="I478" t="str">
            <v>B7R</v>
          </cell>
          <cell r="J478">
            <v>51</v>
          </cell>
          <cell r="K478" t="str">
            <v>אוטובוס</v>
          </cell>
          <cell r="L478" t="str">
            <v>בינעירוני</v>
          </cell>
          <cell r="M478" t="str">
            <v/>
          </cell>
          <cell r="N478" t="str">
            <v>קווים</v>
          </cell>
          <cell r="O478" t="str">
            <v>נתניה</v>
          </cell>
          <cell r="P478" t="str">
            <v/>
          </cell>
          <cell r="Q478" t="str">
            <v/>
          </cell>
          <cell r="R478" t="str">
            <v>חדרה נתניה</v>
          </cell>
        </row>
        <row r="479">
          <cell r="B479">
            <v>7307652</v>
          </cell>
          <cell r="C479">
            <v>73076</v>
          </cell>
          <cell r="D479" t="str">
            <v>קווים</v>
          </cell>
          <cell r="E479" t="str">
            <v>קווים תחבורה ציבורית בע"מ</v>
          </cell>
          <cell r="F479" t="str">
            <v>קווים</v>
          </cell>
          <cell r="G479">
            <v>2013</v>
          </cell>
          <cell r="H479" t="str">
            <v>וולוו</v>
          </cell>
          <cell r="I479" t="str">
            <v>B7R</v>
          </cell>
          <cell r="J479">
            <v>51</v>
          </cell>
          <cell r="K479" t="str">
            <v>אוטובוס</v>
          </cell>
          <cell r="L479" t="str">
            <v>בינעירוני</v>
          </cell>
          <cell r="M479" t="str">
            <v/>
          </cell>
          <cell r="N479" t="str">
            <v>קווים</v>
          </cell>
          <cell r="O479" t="str">
            <v>נתניה</v>
          </cell>
          <cell r="P479" t="str">
            <v/>
          </cell>
          <cell r="Q479" t="str">
            <v/>
          </cell>
          <cell r="R479" t="str">
            <v>חדרה נתניה</v>
          </cell>
        </row>
        <row r="480">
          <cell r="B480">
            <v>7307752</v>
          </cell>
          <cell r="C480">
            <v>73077</v>
          </cell>
          <cell r="D480" t="str">
            <v>קווים</v>
          </cell>
          <cell r="E480" t="str">
            <v>קווים תחבורה ציבורית בע"מ</v>
          </cell>
          <cell r="F480" t="str">
            <v>קווים</v>
          </cell>
          <cell r="G480">
            <v>2013</v>
          </cell>
          <cell r="H480" t="str">
            <v>וולוו</v>
          </cell>
          <cell r="I480" t="str">
            <v>B7R</v>
          </cell>
          <cell r="J480">
            <v>51</v>
          </cell>
          <cell r="K480" t="str">
            <v>אוטובוס</v>
          </cell>
          <cell r="L480" t="str">
            <v>בינעירוני</v>
          </cell>
          <cell r="M480" t="str">
            <v/>
          </cell>
          <cell r="N480" t="str">
            <v>קווים</v>
          </cell>
          <cell r="O480" t="str">
            <v>נתניה</v>
          </cell>
          <cell r="P480" t="str">
            <v/>
          </cell>
          <cell r="Q480" t="str">
            <v/>
          </cell>
          <cell r="R480" t="str">
            <v>חדרה נתניה</v>
          </cell>
        </row>
        <row r="481">
          <cell r="B481">
            <v>7307852</v>
          </cell>
          <cell r="C481">
            <v>73078</v>
          </cell>
          <cell r="D481" t="str">
            <v>קווים</v>
          </cell>
          <cell r="E481" t="str">
            <v>קווים תחבורה ציבורית בע"מ</v>
          </cell>
          <cell r="F481" t="str">
            <v>קווים</v>
          </cell>
          <cell r="G481">
            <v>2013</v>
          </cell>
          <cell r="H481" t="str">
            <v>וולוו</v>
          </cell>
          <cell r="I481" t="str">
            <v>B7R</v>
          </cell>
          <cell r="J481">
            <v>51</v>
          </cell>
          <cell r="K481" t="str">
            <v>אוטובוס</v>
          </cell>
          <cell r="L481" t="str">
            <v>בינעירוני</v>
          </cell>
          <cell r="M481" t="str">
            <v/>
          </cell>
          <cell r="N481" t="str">
            <v>קווים</v>
          </cell>
          <cell r="O481" t="str">
            <v>נתניה</v>
          </cell>
          <cell r="P481" t="str">
            <v/>
          </cell>
          <cell r="Q481" t="str">
            <v/>
          </cell>
          <cell r="R481" t="str">
            <v>חדרה נתניה</v>
          </cell>
        </row>
        <row r="482">
          <cell r="B482">
            <v>7307952</v>
          </cell>
          <cell r="C482">
            <v>73079</v>
          </cell>
          <cell r="D482" t="str">
            <v>קווים</v>
          </cell>
          <cell r="E482" t="str">
            <v>קווים תחבורה ציבורית בע"מ</v>
          </cell>
          <cell r="F482" t="str">
            <v>קווים</v>
          </cell>
          <cell r="G482">
            <v>2013</v>
          </cell>
          <cell r="H482" t="str">
            <v>וולוו</v>
          </cell>
          <cell r="I482" t="str">
            <v>B7R</v>
          </cell>
          <cell r="J482">
            <v>51</v>
          </cell>
          <cell r="K482" t="str">
            <v>אוטובוס</v>
          </cell>
          <cell r="L482" t="str">
            <v>בינעירוני</v>
          </cell>
          <cell r="M482" t="str">
            <v/>
          </cell>
          <cell r="N482" t="str">
            <v>קווים</v>
          </cell>
          <cell r="O482" t="str">
            <v>נתניה</v>
          </cell>
          <cell r="P482" t="str">
            <v/>
          </cell>
          <cell r="Q482" t="str">
            <v/>
          </cell>
          <cell r="R482" t="str">
            <v>חדרה נתניה</v>
          </cell>
        </row>
        <row r="483">
          <cell r="B483">
            <v>7308152</v>
          </cell>
          <cell r="C483">
            <v>73081</v>
          </cell>
          <cell r="D483" t="str">
            <v>קווים</v>
          </cell>
          <cell r="E483" t="str">
            <v>קווים תחבורה ציבורית בע"מ</v>
          </cell>
          <cell r="F483" t="str">
            <v>קווים</v>
          </cell>
          <cell r="G483">
            <v>2013</v>
          </cell>
          <cell r="H483" t="str">
            <v>וולוו</v>
          </cell>
          <cell r="I483" t="str">
            <v>B7R</v>
          </cell>
          <cell r="J483">
            <v>51</v>
          </cell>
          <cell r="K483" t="str">
            <v>אוטובוס</v>
          </cell>
          <cell r="L483" t="str">
            <v>בינעירוני</v>
          </cell>
          <cell r="M483" t="str">
            <v/>
          </cell>
          <cell r="N483" t="str">
            <v>קווים</v>
          </cell>
          <cell r="O483" t="str">
            <v>נתניה</v>
          </cell>
          <cell r="P483" t="str">
            <v/>
          </cell>
          <cell r="Q483" t="str">
            <v/>
          </cell>
          <cell r="R483" t="str">
            <v>חדרה נתניה</v>
          </cell>
        </row>
        <row r="484">
          <cell r="B484">
            <v>7308252</v>
          </cell>
          <cell r="C484">
            <v>73082</v>
          </cell>
          <cell r="D484" t="str">
            <v>קווים</v>
          </cell>
          <cell r="E484" t="str">
            <v>קווים תחבורה ציבורית בע"מ</v>
          </cell>
          <cell r="F484" t="str">
            <v>קווים</v>
          </cell>
          <cell r="G484">
            <v>2013</v>
          </cell>
          <cell r="H484" t="str">
            <v>וולוו</v>
          </cell>
          <cell r="I484" t="str">
            <v>B7R</v>
          </cell>
          <cell r="J484">
            <v>51</v>
          </cell>
          <cell r="K484" t="str">
            <v>אוטובוס</v>
          </cell>
          <cell r="L484" t="str">
            <v>בינעירוני</v>
          </cell>
          <cell r="M484" t="str">
            <v/>
          </cell>
          <cell r="N484" t="str">
            <v>קווים</v>
          </cell>
          <cell r="O484" t="str">
            <v>נתניה</v>
          </cell>
          <cell r="P484" t="str">
            <v/>
          </cell>
          <cell r="Q484" t="str">
            <v/>
          </cell>
          <cell r="R484" t="str">
            <v>חדרה נתניה</v>
          </cell>
        </row>
        <row r="485">
          <cell r="B485">
            <v>7308452</v>
          </cell>
          <cell r="C485">
            <v>73084</v>
          </cell>
          <cell r="D485" t="str">
            <v>קווים</v>
          </cell>
          <cell r="E485" t="str">
            <v>קווים תחבורה ציבורית בע"מ</v>
          </cell>
          <cell r="F485" t="str">
            <v>קווים</v>
          </cell>
          <cell r="G485">
            <v>2013</v>
          </cell>
          <cell r="H485" t="str">
            <v>וולוו</v>
          </cell>
          <cell r="I485" t="str">
            <v>B7R</v>
          </cell>
          <cell r="J485">
            <v>51</v>
          </cell>
          <cell r="K485" t="str">
            <v>אוטובוס</v>
          </cell>
          <cell r="L485" t="str">
            <v>בינעירוני</v>
          </cell>
          <cell r="M485" t="str">
            <v/>
          </cell>
          <cell r="N485" t="str">
            <v>קווים</v>
          </cell>
          <cell r="O485" t="str">
            <v>נתניה</v>
          </cell>
          <cell r="P485" t="str">
            <v/>
          </cell>
          <cell r="Q485" t="str">
            <v/>
          </cell>
          <cell r="R485" t="str">
            <v>חדרה נתניה</v>
          </cell>
        </row>
        <row r="486">
          <cell r="B486">
            <v>7275752</v>
          </cell>
          <cell r="C486">
            <v>72757</v>
          </cell>
          <cell r="D486" t="str">
            <v>קווים</v>
          </cell>
          <cell r="E486" t="str">
            <v>קווים תחבורה ציבורית בע"מ</v>
          </cell>
          <cell r="F486" t="str">
            <v>קווים</v>
          </cell>
          <cell r="G486">
            <v>2013</v>
          </cell>
          <cell r="H486" t="str">
            <v>וולוו</v>
          </cell>
          <cell r="I486" t="str">
            <v>B7RLE</v>
          </cell>
          <cell r="J486">
            <v>34</v>
          </cell>
          <cell r="K486" t="str">
            <v>אוטובוס</v>
          </cell>
          <cell r="L486" t="str">
            <v>עירוני</v>
          </cell>
          <cell r="M486" t="str">
            <v>נגיש</v>
          </cell>
          <cell r="N486" t="str">
            <v>קווים</v>
          </cell>
          <cell r="O486" t="str">
            <v>מודיעין עילית</v>
          </cell>
          <cell r="P486" t="str">
            <v/>
          </cell>
          <cell r="Q486" t="str">
            <v/>
          </cell>
          <cell r="R486" t="str">
            <v>חשמונאים</v>
          </cell>
        </row>
        <row r="487">
          <cell r="B487">
            <v>6120570</v>
          </cell>
          <cell r="C487">
            <v>61205</v>
          </cell>
          <cell r="D487" t="str">
            <v>קווים</v>
          </cell>
          <cell r="E487" t="str">
            <v>קווים תחבורה ציבורית בע"מ</v>
          </cell>
          <cell r="F487" t="str">
            <v>קווים</v>
          </cell>
          <cell r="G487">
            <v>2010</v>
          </cell>
          <cell r="H487" t="str">
            <v>וולוו</v>
          </cell>
          <cell r="I487" t="str">
            <v>B12B</v>
          </cell>
          <cell r="J487">
            <v>53</v>
          </cell>
          <cell r="K487" t="str">
            <v>אוטובוס</v>
          </cell>
          <cell r="L487" t="str">
            <v>בינעירוני</v>
          </cell>
          <cell r="M487" t="str">
            <v>ממוגן אבן</v>
          </cell>
          <cell r="N487" t="str">
            <v>קווים</v>
          </cell>
          <cell r="O487" t="str">
            <v>הדרכות והכשרות</v>
          </cell>
          <cell r="P487" t="str">
            <v/>
          </cell>
          <cell r="Q487" t="str">
            <v/>
          </cell>
          <cell r="R487" t="str">
            <v>הדרכות והכשרות</v>
          </cell>
        </row>
        <row r="488">
          <cell r="B488">
            <v>6120670</v>
          </cell>
          <cell r="C488">
            <v>61206</v>
          </cell>
          <cell r="D488" t="str">
            <v>קווים</v>
          </cell>
          <cell r="E488" t="str">
            <v>קווים תחבורה ציבורית בע"מ</v>
          </cell>
          <cell r="F488" t="str">
            <v>קווים</v>
          </cell>
          <cell r="G488">
            <v>2010</v>
          </cell>
          <cell r="H488" t="str">
            <v>וולוו</v>
          </cell>
          <cell r="I488" t="str">
            <v>B12B</v>
          </cell>
          <cell r="J488">
            <v>53</v>
          </cell>
          <cell r="K488" t="str">
            <v>אוטובוס</v>
          </cell>
          <cell r="L488" t="str">
            <v>בינעירוני</v>
          </cell>
          <cell r="M488" t="str">
            <v>ממוגן אבן</v>
          </cell>
          <cell r="N488" t="str">
            <v>קווים</v>
          </cell>
          <cell r="O488" t="str">
            <v>הדרכות והכשרות</v>
          </cell>
          <cell r="P488" t="str">
            <v/>
          </cell>
          <cell r="Q488" t="str">
            <v/>
          </cell>
          <cell r="R488" t="str">
            <v>הדרכות והכשרות</v>
          </cell>
        </row>
        <row r="489">
          <cell r="B489">
            <v>6120870</v>
          </cell>
          <cell r="C489">
            <v>61208</v>
          </cell>
          <cell r="D489" t="str">
            <v>קווים</v>
          </cell>
          <cell r="E489" t="str">
            <v>קווים תחבורה ציבורית בע"מ</v>
          </cell>
          <cell r="F489" t="str">
            <v>קווים</v>
          </cell>
          <cell r="G489">
            <v>2010</v>
          </cell>
          <cell r="H489" t="str">
            <v>וולוו</v>
          </cell>
          <cell r="I489" t="str">
            <v>B12B</v>
          </cell>
          <cell r="J489">
            <v>53</v>
          </cell>
          <cell r="K489" t="str">
            <v>אוטובוס</v>
          </cell>
          <cell r="L489" t="str">
            <v>בינעירוני</v>
          </cell>
          <cell r="M489" t="str">
            <v>ממוגן אבן</v>
          </cell>
          <cell r="N489" t="str">
            <v>קווים</v>
          </cell>
          <cell r="O489" t="str">
            <v>הדרכות והכשרות</v>
          </cell>
          <cell r="P489" t="str">
            <v/>
          </cell>
          <cell r="Q489" t="str">
            <v/>
          </cell>
          <cell r="R489" t="str">
            <v>הדרכות והכשרות</v>
          </cell>
        </row>
        <row r="490">
          <cell r="B490">
            <v>6122070</v>
          </cell>
          <cell r="C490">
            <v>61220</v>
          </cell>
          <cell r="D490" t="str">
            <v>קווים</v>
          </cell>
          <cell r="E490" t="str">
            <v>קווים תחבורה ציבורית בע"מ</v>
          </cell>
          <cell r="F490" t="str">
            <v>קווים</v>
          </cell>
          <cell r="G490">
            <v>2010</v>
          </cell>
          <cell r="H490" t="str">
            <v>וולוו</v>
          </cell>
          <cell r="I490" t="str">
            <v>B12B</v>
          </cell>
          <cell r="J490">
            <v>53</v>
          </cell>
          <cell r="K490" t="str">
            <v>אוטובוס</v>
          </cell>
          <cell r="L490" t="str">
            <v>בינעירוני</v>
          </cell>
          <cell r="M490" t="str">
            <v>ממוגן אבן</v>
          </cell>
          <cell r="N490" t="str">
            <v>קווים</v>
          </cell>
          <cell r="O490" t="str">
            <v>הדרכות והכשרות</v>
          </cell>
          <cell r="P490" t="str">
            <v/>
          </cell>
          <cell r="Q490" t="str">
            <v/>
          </cell>
          <cell r="R490" t="str">
            <v>הדרכות והכשרות</v>
          </cell>
        </row>
        <row r="491">
          <cell r="B491">
            <v>6122270</v>
          </cell>
          <cell r="C491">
            <v>61222</v>
          </cell>
          <cell r="D491" t="str">
            <v>קווים</v>
          </cell>
          <cell r="E491" t="str">
            <v>קווים תחבורה ציבורית בע"מ</v>
          </cell>
          <cell r="F491" t="str">
            <v>קווים</v>
          </cell>
          <cell r="G491">
            <v>2010</v>
          </cell>
          <cell r="H491" t="str">
            <v>וולוו</v>
          </cell>
          <cell r="I491" t="str">
            <v>B12B</v>
          </cell>
          <cell r="J491">
            <v>53</v>
          </cell>
          <cell r="K491" t="str">
            <v>אוטובוס</v>
          </cell>
          <cell r="L491" t="str">
            <v>בינעירוני</v>
          </cell>
          <cell r="M491" t="str">
            <v>ממוגן אבן</v>
          </cell>
          <cell r="N491" t="str">
            <v>קווים</v>
          </cell>
          <cell r="O491" t="str">
            <v>הדרכות והכשרות</v>
          </cell>
          <cell r="P491" t="str">
            <v/>
          </cell>
          <cell r="Q491" t="str">
            <v/>
          </cell>
          <cell r="R491" t="str">
            <v>הדרכות והכשרות</v>
          </cell>
        </row>
        <row r="492">
          <cell r="B492">
            <v>4581668</v>
          </cell>
          <cell r="C492">
            <v>45816</v>
          </cell>
          <cell r="D492" t="str">
            <v>קווים</v>
          </cell>
          <cell r="E492" t="str">
            <v>קווים תחבורה ציבורית בע"מ</v>
          </cell>
          <cell r="F492" t="str">
            <v>קווים</v>
          </cell>
          <cell r="G492">
            <v>2009</v>
          </cell>
          <cell r="H492" t="str">
            <v>וולוו</v>
          </cell>
          <cell r="I492" t="str">
            <v>B12B</v>
          </cell>
          <cell r="J492">
            <v>53</v>
          </cell>
          <cell r="K492" t="str">
            <v>אוטובוס</v>
          </cell>
          <cell r="L492" t="str">
            <v>בינעירוני</v>
          </cell>
          <cell r="M492" t="str">
            <v>ממוגן אבן</v>
          </cell>
          <cell r="N492" t="str">
            <v>קווים</v>
          </cell>
          <cell r="O492" t="str">
            <v>הדרכות והכשרות</v>
          </cell>
          <cell r="P492" t="str">
            <v/>
          </cell>
          <cell r="Q492" t="str">
            <v/>
          </cell>
          <cell r="R492" t="str">
            <v>הדרכות והכשרות</v>
          </cell>
        </row>
        <row r="493">
          <cell r="B493">
            <v>5387068</v>
          </cell>
          <cell r="C493">
            <v>53870</v>
          </cell>
          <cell r="D493" t="str">
            <v>קווים</v>
          </cell>
          <cell r="E493" t="str">
            <v>קווים תחבורה ציבורית בע"מ</v>
          </cell>
          <cell r="F493" t="str">
            <v>קווים</v>
          </cell>
          <cell r="G493">
            <v>2009</v>
          </cell>
          <cell r="H493" t="str">
            <v>וולוו</v>
          </cell>
          <cell r="I493" t="str">
            <v>B12B</v>
          </cell>
          <cell r="J493">
            <v>53</v>
          </cell>
          <cell r="K493" t="str">
            <v>אוטובוס</v>
          </cell>
          <cell r="L493" t="str">
            <v>בינעירוני</v>
          </cell>
          <cell r="M493" t="str">
            <v>ממוגן אבן</v>
          </cell>
          <cell r="N493" t="str">
            <v>קווים</v>
          </cell>
          <cell r="O493" t="str">
            <v>הדרכות והכשרות</v>
          </cell>
          <cell r="P493" t="str">
            <v/>
          </cell>
          <cell r="Q493" t="str">
            <v/>
          </cell>
          <cell r="R493" t="str">
            <v>הדרכות והכשרות</v>
          </cell>
        </row>
        <row r="494">
          <cell r="B494">
            <v>5387868</v>
          </cell>
          <cell r="C494">
            <v>53878</v>
          </cell>
          <cell r="D494" t="str">
            <v>קווים</v>
          </cell>
          <cell r="E494" t="str">
            <v>קווים תחבורה ציבורית בע"מ</v>
          </cell>
          <cell r="F494" t="str">
            <v>קווים</v>
          </cell>
          <cell r="G494">
            <v>2010</v>
          </cell>
          <cell r="H494" t="str">
            <v>וולוו</v>
          </cell>
          <cell r="I494" t="str">
            <v>B12B</v>
          </cell>
          <cell r="J494">
            <v>53</v>
          </cell>
          <cell r="K494" t="str">
            <v>אוטובוס</v>
          </cell>
          <cell r="L494" t="str">
            <v>בינעירוני</v>
          </cell>
          <cell r="M494" t="str">
            <v/>
          </cell>
          <cell r="N494" t="str">
            <v>קווים</v>
          </cell>
          <cell r="O494" t="str">
            <v>הדרכות והכשרות</v>
          </cell>
          <cell r="P494" t="str">
            <v/>
          </cell>
          <cell r="Q494" t="str">
            <v/>
          </cell>
          <cell r="R494" t="str">
            <v>הדרכות והכשרות</v>
          </cell>
        </row>
        <row r="495">
          <cell r="B495">
            <v>5387968</v>
          </cell>
          <cell r="C495">
            <v>53879</v>
          </cell>
          <cell r="D495" t="str">
            <v>קווים</v>
          </cell>
          <cell r="E495" t="str">
            <v>קווים תחבורה ציבורית בע"מ</v>
          </cell>
          <cell r="F495" t="str">
            <v>קווים</v>
          </cell>
          <cell r="G495">
            <v>2010</v>
          </cell>
          <cell r="H495" t="str">
            <v>וולוו</v>
          </cell>
          <cell r="I495" t="str">
            <v>B12B</v>
          </cell>
          <cell r="J495">
            <v>53</v>
          </cell>
          <cell r="K495" t="str">
            <v>אוטובוס</v>
          </cell>
          <cell r="L495" t="str">
            <v>בינעירוני</v>
          </cell>
          <cell r="M495" t="str">
            <v>ממוגן אבן</v>
          </cell>
          <cell r="N495" t="str">
            <v>קווים</v>
          </cell>
          <cell r="O495" t="str">
            <v>הדרכות והכשרות</v>
          </cell>
          <cell r="P495" t="str">
            <v/>
          </cell>
          <cell r="Q495" t="str">
            <v/>
          </cell>
          <cell r="R495" t="str">
            <v>הדרכות והכשרות</v>
          </cell>
        </row>
        <row r="496">
          <cell r="B496">
            <v>5388268</v>
          </cell>
          <cell r="C496">
            <v>53882</v>
          </cell>
          <cell r="D496" t="str">
            <v>קווים</v>
          </cell>
          <cell r="E496" t="str">
            <v>קווים תחבורה ציבורית בע"מ</v>
          </cell>
          <cell r="F496" t="str">
            <v>קווים</v>
          </cell>
          <cell r="G496">
            <v>2009</v>
          </cell>
          <cell r="H496" t="str">
            <v>וולוו</v>
          </cell>
          <cell r="I496" t="str">
            <v>B12B</v>
          </cell>
          <cell r="J496">
            <v>53</v>
          </cell>
          <cell r="K496" t="str">
            <v>אוטובוס</v>
          </cell>
          <cell r="L496" t="str">
            <v>בינעירוני</v>
          </cell>
          <cell r="M496" t="str">
            <v>ממוגן אבן</v>
          </cell>
          <cell r="N496" t="str">
            <v>קווים</v>
          </cell>
          <cell r="O496" t="str">
            <v>הדרכות והכשרות</v>
          </cell>
          <cell r="P496" t="str">
            <v/>
          </cell>
          <cell r="Q496" t="str">
            <v/>
          </cell>
          <cell r="R496" t="str">
            <v>הדרכות והכשרות</v>
          </cell>
        </row>
        <row r="497">
          <cell r="B497">
            <v>3194378</v>
          </cell>
          <cell r="C497">
            <v>31943</v>
          </cell>
          <cell r="D497" t="str">
            <v>קווים</v>
          </cell>
          <cell r="E497" t="str">
            <v>קווים תחבורה ציבורית בע"מ</v>
          </cell>
          <cell r="F497" t="str">
            <v>קווים</v>
          </cell>
          <cell r="G497">
            <v>2011</v>
          </cell>
          <cell r="H497" t="str">
            <v>וולוו</v>
          </cell>
          <cell r="I497" t="str">
            <v>B12BLE</v>
          </cell>
          <cell r="J497">
            <v>36</v>
          </cell>
          <cell r="K497" t="str">
            <v>אוטובוס</v>
          </cell>
          <cell r="L497" t="str">
            <v>עירוני</v>
          </cell>
          <cell r="M497" t="str">
            <v>נגיש</v>
          </cell>
          <cell r="N497" t="str">
            <v>קווים</v>
          </cell>
          <cell r="O497" t="str">
            <v>רמלה לוד</v>
          </cell>
          <cell r="P497" t="str">
            <v/>
          </cell>
          <cell r="Q497" t="str">
            <v/>
          </cell>
          <cell r="R497" t="str">
            <v>חשמונאים</v>
          </cell>
        </row>
        <row r="498">
          <cell r="B498">
            <v>3194478</v>
          </cell>
          <cell r="C498">
            <v>31944</v>
          </cell>
          <cell r="D498" t="str">
            <v>קווים</v>
          </cell>
          <cell r="E498" t="str">
            <v>קווים תחבורה ציבורית בע"מ</v>
          </cell>
          <cell r="F498" t="str">
            <v>קווים</v>
          </cell>
          <cell r="G498">
            <v>2011</v>
          </cell>
          <cell r="H498" t="str">
            <v>וולוו</v>
          </cell>
          <cell r="I498" t="str">
            <v>B12BLE</v>
          </cell>
          <cell r="J498">
            <v>36</v>
          </cell>
          <cell r="K498" t="str">
            <v>אוטובוס</v>
          </cell>
          <cell r="L498" t="str">
            <v>עירוני</v>
          </cell>
          <cell r="M498" t="str">
            <v>נגיש</v>
          </cell>
          <cell r="N498" t="str">
            <v>קווים</v>
          </cell>
          <cell r="O498" t="str">
            <v>נתניה</v>
          </cell>
          <cell r="P498" t="str">
            <v/>
          </cell>
          <cell r="Q498" t="str">
            <v/>
          </cell>
          <cell r="R498" t="str">
            <v>חדרה נתניה</v>
          </cell>
        </row>
        <row r="499">
          <cell r="B499">
            <v>3194578</v>
          </cell>
          <cell r="C499">
            <v>31945</v>
          </cell>
          <cell r="D499" t="str">
            <v>קווים</v>
          </cell>
          <cell r="E499" t="str">
            <v>קווים תחבורה ציבורית בע"מ</v>
          </cell>
          <cell r="F499" t="str">
            <v>קווים</v>
          </cell>
          <cell r="G499">
            <v>2011</v>
          </cell>
          <cell r="H499" t="str">
            <v>וולוו</v>
          </cell>
          <cell r="I499" t="str">
            <v>B12BLE</v>
          </cell>
          <cell r="J499">
            <v>36</v>
          </cell>
          <cell r="K499" t="str">
            <v>אוטובוס</v>
          </cell>
          <cell r="L499" t="str">
            <v>עירוני</v>
          </cell>
          <cell r="M499" t="str">
            <v>נגיש</v>
          </cell>
          <cell r="N499" t="str">
            <v>קווים</v>
          </cell>
          <cell r="O499" t="str">
            <v>מודיעין עילית</v>
          </cell>
          <cell r="P499" t="str">
            <v/>
          </cell>
          <cell r="Q499" t="str">
            <v/>
          </cell>
          <cell r="R499" t="str">
            <v>חשמונאים</v>
          </cell>
        </row>
        <row r="500">
          <cell r="B500">
            <v>3194678</v>
          </cell>
          <cell r="C500">
            <v>31946</v>
          </cell>
          <cell r="D500" t="str">
            <v>קווים</v>
          </cell>
          <cell r="E500" t="str">
            <v>קווים תחבורה ציבורית בע"מ</v>
          </cell>
          <cell r="F500" t="str">
            <v>קווים</v>
          </cell>
          <cell r="G500">
            <v>2011</v>
          </cell>
          <cell r="H500" t="str">
            <v>וולוו</v>
          </cell>
          <cell r="I500" t="str">
            <v>B12BLE</v>
          </cell>
          <cell r="J500">
            <v>36</v>
          </cell>
          <cell r="K500" t="str">
            <v>אוטובוס</v>
          </cell>
          <cell r="L500" t="str">
            <v>עירוני</v>
          </cell>
          <cell r="M500" t="str">
            <v>נגיש</v>
          </cell>
          <cell r="N500" t="str">
            <v>קווים</v>
          </cell>
          <cell r="O500" t="str">
            <v>מודיעין עילית</v>
          </cell>
          <cell r="P500" t="str">
            <v/>
          </cell>
          <cell r="Q500" t="str">
            <v/>
          </cell>
          <cell r="R500" t="str">
            <v>חשמונאים</v>
          </cell>
        </row>
        <row r="501">
          <cell r="B501">
            <v>3194778</v>
          </cell>
          <cell r="C501">
            <v>31947</v>
          </cell>
          <cell r="D501" t="str">
            <v>קווים</v>
          </cell>
          <cell r="E501" t="str">
            <v>קווים תחבורה ציבורית בע"מ</v>
          </cell>
          <cell r="F501" t="str">
            <v>קווים</v>
          </cell>
          <cell r="G501">
            <v>2011</v>
          </cell>
          <cell r="H501" t="str">
            <v>וולוו</v>
          </cell>
          <cell r="I501" t="str">
            <v>B12BLE</v>
          </cell>
          <cell r="J501">
            <v>36</v>
          </cell>
          <cell r="K501" t="str">
            <v>אוטובוס</v>
          </cell>
          <cell r="L501" t="str">
            <v>עירוני</v>
          </cell>
          <cell r="M501" t="str">
            <v>ממוגן אבן</v>
          </cell>
          <cell r="N501" t="str">
            <v>קווים</v>
          </cell>
          <cell r="O501" t="str">
            <v>מודיעין עילית</v>
          </cell>
          <cell r="P501" t="str">
            <v/>
          </cell>
          <cell r="Q501" t="str">
            <v/>
          </cell>
          <cell r="R501" t="str">
            <v>חשמונאים</v>
          </cell>
        </row>
        <row r="502">
          <cell r="B502">
            <v>7325552</v>
          </cell>
          <cell r="C502">
            <v>73255</v>
          </cell>
          <cell r="D502" t="str">
            <v>קווים</v>
          </cell>
          <cell r="E502" t="str">
            <v>קווים תחבורה ציבורית בע"מ</v>
          </cell>
          <cell r="F502" t="str">
            <v>קווים</v>
          </cell>
          <cell r="G502">
            <v>2013</v>
          </cell>
          <cell r="H502" t="str">
            <v>וולוו</v>
          </cell>
          <cell r="I502" t="str">
            <v>B11R</v>
          </cell>
          <cell r="J502">
            <v>51</v>
          </cell>
          <cell r="K502" t="str">
            <v>אוטובוס</v>
          </cell>
          <cell r="L502" t="str">
            <v>בינעירוני</v>
          </cell>
          <cell r="M502" t="str">
            <v/>
          </cell>
          <cell r="N502" t="str">
            <v>קווים</v>
          </cell>
          <cell r="O502" t="str">
            <v>קווים הסעים</v>
          </cell>
          <cell r="P502" t="str">
            <v/>
          </cell>
          <cell r="Q502" t="str">
            <v/>
          </cell>
          <cell r="R502" t="str">
            <v>קווים הסעים</v>
          </cell>
        </row>
        <row r="503">
          <cell r="B503">
            <v>7325652</v>
          </cell>
          <cell r="C503">
            <v>73256</v>
          </cell>
          <cell r="D503" t="str">
            <v>קווים</v>
          </cell>
          <cell r="E503" t="str">
            <v>קווים תחבורה ציבורית בע"מ</v>
          </cell>
          <cell r="F503" t="str">
            <v>קווים</v>
          </cell>
          <cell r="G503">
            <v>2013</v>
          </cell>
          <cell r="H503" t="str">
            <v>וולוו</v>
          </cell>
          <cell r="I503" t="str">
            <v>B11R</v>
          </cell>
          <cell r="J503">
            <v>51</v>
          </cell>
          <cell r="K503" t="str">
            <v>אוטובוס</v>
          </cell>
          <cell r="L503" t="str">
            <v>בינעירוני</v>
          </cell>
          <cell r="M503" t="str">
            <v/>
          </cell>
          <cell r="N503" t="str">
            <v>קווים</v>
          </cell>
          <cell r="O503" t="str">
            <v>מודיעין עילית</v>
          </cell>
          <cell r="P503" t="str">
            <v/>
          </cell>
          <cell r="Q503" t="str">
            <v/>
          </cell>
          <cell r="R503" t="str">
            <v>חשמונאים</v>
          </cell>
        </row>
        <row r="504">
          <cell r="B504">
            <v>7325752</v>
          </cell>
          <cell r="C504">
            <v>73257</v>
          </cell>
          <cell r="D504" t="str">
            <v>קווים</v>
          </cell>
          <cell r="E504" t="str">
            <v>קווים תחבורה ציבורית בע"מ</v>
          </cell>
          <cell r="F504" t="str">
            <v>קווים</v>
          </cell>
          <cell r="G504">
            <v>2013</v>
          </cell>
          <cell r="H504" t="str">
            <v>וולוו</v>
          </cell>
          <cell r="I504" t="str">
            <v>B11R</v>
          </cell>
          <cell r="J504">
            <v>51</v>
          </cell>
          <cell r="K504" t="str">
            <v>אוטובוס</v>
          </cell>
          <cell r="L504" t="str">
            <v>בינעירוני</v>
          </cell>
          <cell r="M504" t="str">
            <v/>
          </cell>
          <cell r="N504" t="str">
            <v>קווים</v>
          </cell>
          <cell r="O504" t="str">
            <v>מודיעין עילית</v>
          </cell>
          <cell r="P504" t="str">
            <v/>
          </cell>
          <cell r="Q504" t="str">
            <v/>
          </cell>
          <cell r="R504" t="str">
            <v>חשמונאים</v>
          </cell>
        </row>
        <row r="505">
          <cell r="B505">
            <v>7325852</v>
          </cell>
          <cell r="C505">
            <v>73258</v>
          </cell>
          <cell r="D505" t="str">
            <v>קווים</v>
          </cell>
          <cell r="E505" t="str">
            <v>קווים תחבורה ציבורית בע"מ</v>
          </cell>
          <cell r="F505" t="str">
            <v>קווים</v>
          </cell>
          <cell r="G505">
            <v>2013</v>
          </cell>
          <cell r="H505" t="str">
            <v>וולוו</v>
          </cell>
          <cell r="I505" t="str">
            <v>B11R</v>
          </cell>
          <cell r="J505">
            <v>51</v>
          </cell>
          <cell r="K505" t="str">
            <v>אוטובוס</v>
          </cell>
          <cell r="L505" t="str">
            <v>בינעירוני</v>
          </cell>
          <cell r="M505" t="str">
            <v/>
          </cell>
          <cell r="N505" t="str">
            <v>קווים</v>
          </cell>
          <cell r="O505" t="str">
            <v>מודיעין עילית</v>
          </cell>
          <cell r="P505" t="str">
            <v/>
          </cell>
          <cell r="Q505" t="str">
            <v/>
          </cell>
          <cell r="R505" t="str">
            <v>חשמונאים</v>
          </cell>
        </row>
        <row r="506">
          <cell r="B506">
            <v>7325952</v>
          </cell>
          <cell r="C506">
            <v>73259</v>
          </cell>
          <cell r="D506" t="str">
            <v>קווים</v>
          </cell>
          <cell r="E506" t="str">
            <v>קווים תחבורה ציבורית בע"מ</v>
          </cell>
          <cell r="F506" t="str">
            <v>קווים</v>
          </cell>
          <cell r="G506">
            <v>2013</v>
          </cell>
          <cell r="H506" t="str">
            <v>וולוו</v>
          </cell>
          <cell r="I506" t="str">
            <v>B11R</v>
          </cell>
          <cell r="J506">
            <v>51</v>
          </cell>
          <cell r="K506" t="str">
            <v>אוטובוס</v>
          </cell>
          <cell r="L506" t="str">
            <v>בינעירוני</v>
          </cell>
          <cell r="M506" t="str">
            <v/>
          </cell>
          <cell r="N506" t="str">
            <v>קווים</v>
          </cell>
          <cell r="O506" t="str">
            <v>מודיעין עילית</v>
          </cell>
          <cell r="P506" t="str">
            <v/>
          </cell>
          <cell r="Q506" t="str">
            <v/>
          </cell>
          <cell r="R506" t="str">
            <v>חשמונאים</v>
          </cell>
        </row>
        <row r="507">
          <cell r="B507">
            <v>7326852</v>
          </cell>
          <cell r="C507">
            <v>73268</v>
          </cell>
          <cell r="D507" t="str">
            <v>קווים</v>
          </cell>
          <cell r="E507" t="str">
            <v>קווים תחבורה ציבורית בע"מ</v>
          </cell>
          <cell r="F507" t="str">
            <v>קווים</v>
          </cell>
          <cell r="G507">
            <v>2013</v>
          </cell>
          <cell r="H507" t="str">
            <v>וולוו</v>
          </cell>
          <cell r="I507" t="str">
            <v>B11R</v>
          </cell>
          <cell r="J507">
            <v>51</v>
          </cell>
          <cell r="K507" t="str">
            <v>אוטובוס</v>
          </cell>
          <cell r="L507" t="str">
            <v>בינעירוני</v>
          </cell>
          <cell r="M507" t="str">
            <v/>
          </cell>
          <cell r="N507" t="str">
            <v>קווים</v>
          </cell>
          <cell r="O507" t="str">
            <v>מודיעין עילית</v>
          </cell>
          <cell r="P507" t="str">
            <v/>
          </cell>
          <cell r="Q507" t="str">
            <v/>
          </cell>
          <cell r="R507" t="str">
            <v>חשמונאים</v>
          </cell>
        </row>
        <row r="508">
          <cell r="B508">
            <v>7326952</v>
          </cell>
          <cell r="C508">
            <v>73269</v>
          </cell>
          <cell r="D508" t="str">
            <v>קווים</v>
          </cell>
          <cell r="E508" t="str">
            <v>קווים תחבורה ציבורית בע"מ</v>
          </cell>
          <cell r="F508" t="str">
            <v>קווים</v>
          </cell>
          <cell r="G508">
            <v>2013</v>
          </cell>
          <cell r="H508" t="str">
            <v>וולוו</v>
          </cell>
          <cell r="I508" t="str">
            <v>B11R</v>
          </cell>
          <cell r="J508">
            <v>51</v>
          </cell>
          <cell r="K508" t="str">
            <v>אוטובוס</v>
          </cell>
          <cell r="L508" t="str">
            <v>בינעירוני</v>
          </cell>
          <cell r="M508" t="str">
            <v/>
          </cell>
          <cell r="N508" t="str">
            <v>קווים</v>
          </cell>
          <cell r="O508" t="str">
            <v>מודיעין עילית</v>
          </cell>
          <cell r="P508" t="str">
            <v/>
          </cell>
          <cell r="Q508" t="str">
            <v/>
          </cell>
          <cell r="R508" t="str">
            <v>חשמונאים</v>
          </cell>
        </row>
        <row r="509">
          <cell r="B509">
            <v>7327652</v>
          </cell>
          <cell r="C509">
            <v>73276</v>
          </cell>
          <cell r="D509" t="str">
            <v>קווים</v>
          </cell>
          <cell r="E509" t="str">
            <v>קווים תחבורה ציבורית בע"מ</v>
          </cell>
          <cell r="F509" t="str">
            <v>קווים</v>
          </cell>
          <cell r="G509">
            <v>2013</v>
          </cell>
          <cell r="H509" t="str">
            <v>וולוו</v>
          </cell>
          <cell r="I509" t="str">
            <v>B7R</v>
          </cell>
          <cell r="J509">
            <v>51</v>
          </cell>
          <cell r="K509" t="str">
            <v>אוטובוס</v>
          </cell>
          <cell r="L509" t="str">
            <v>בינעירוני</v>
          </cell>
          <cell r="M509" t="str">
            <v/>
          </cell>
          <cell r="N509" t="str">
            <v>קווים</v>
          </cell>
          <cell r="O509" t="str">
            <v>חדרה</v>
          </cell>
          <cell r="P509" t="str">
            <v/>
          </cell>
          <cell r="Q509" t="str">
            <v/>
          </cell>
          <cell r="R509" t="str">
            <v>חדרה נתניה</v>
          </cell>
        </row>
        <row r="510">
          <cell r="B510">
            <v>7327752</v>
          </cell>
          <cell r="C510">
            <v>73277</v>
          </cell>
          <cell r="D510" t="str">
            <v>קווים</v>
          </cell>
          <cell r="E510" t="str">
            <v>קווים תחבורה ציבורית בע"מ</v>
          </cell>
          <cell r="F510" t="str">
            <v>קווים</v>
          </cell>
          <cell r="G510">
            <v>2013</v>
          </cell>
          <cell r="H510" t="str">
            <v>וולוו</v>
          </cell>
          <cell r="I510" t="str">
            <v>B7R</v>
          </cell>
          <cell r="J510">
            <v>51</v>
          </cell>
          <cell r="K510" t="str">
            <v>אוטובוס</v>
          </cell>
          <cell r="L510" t="str">
            <v>בינעירוני</v>
          </cell>
          <cell r="M510" t="str">
            <v/>
          </cell>
          <cell r="N510" t="str">
            <v>קווים</v>
          </cell>
          <cell r="O510" t="str">
            <v>חדרה</v>
          </cell>
          <cell r="P510" t="str">
            <v/>
          </cell>
          <cell r="Q510" t="str">
            <v/>
          </cell>
          <cell r="R510" t="str">
            <v>חדרה נתניה</v>
          </cell>
        </row>
        <row r="511">
          <cell r="B511">
            <v>7328152</v>
          </cell>
          <cell r="C511">
            <v>73281</v>
          </cell>
          <cell r="D511" t="str">
            <v>קווים</v>
          </cell>
          <cell r="E511" t="str">
            <v>קווים תחבורה ציבורית בע"מ</v>
          </cell>
          <cell r="F511" t="str">
            <v>קווים</v>
          </cell>
          <cell r="G511">
            <v>2013</v>
          </cell>
          <cell r="H511" t="str">
            <v>וולוו</v>
          </cell>
          <cell r="I511" t="str">
            <v>B7R</v>
          </cell>
          <cell r="J511">
            <v>51</v>
          </cell>
          <cell r="K511" t="str">
            <v>אוטובוס</v>
          </cell>
          <cell r="L511" t="str">
            <v>בינעירוני</v>
          </cell>
          <cell r="M511" t="str">
            <v/>
          </cell>
          <cell r="N511" t="str">
            <v>קווים</v>
          </cell>
          <cell r="O511" t="str">
            <v>חדרה</v>
          </cell>
          <cell r="P511" t="str">
            <v/>
          </cell>
          <cell r="Q511" t="str">
            <v/>
          </cell>
          <cell r="R511" t="str">
            <v>חדרה נתניה</v>
          </cell>
        </row>
        <row r="512">
          <cell r="B512">
            <v>7328452</v>
          </cell>
          <cell r="C512">
            <v>73284</v>
          </cell>
          <cell r="D512" t="str">
            <v>קווים</v>
          </cell>
          <cell r="E512" t="str">
            <v>קווים תחבורה ציבורית בע"מ</v>
          </cell>
          <cell r="F512" t="str">
            <v>קווים</v>
          </cell>
          <cell r="G512">
            <v>2013</v>
          </cell>
          <cell r="H512" t="str">
            <v>וולוו</v>
          </cell>
          <cell r="I512" t="str">
            <v>B7R</v>
          </cell>
          <cell r="J512">
            <v>51</v>
          </cell>
          <cell r="K512" t="str">
            <v>אוטובוס</v>
          </cell>
          <cell r="L512" t="str">
            <v>בינעירוני</v>
          </cell>
          <cell r="M512" t="str">
            <v/>
          </cell>
          <cell r="N512" t="str">
            <v>קווים</v>
          </cell>
          <cell r="O512" t="str">
            <v>נתניה</v>
          </cell>
          <cell r="P512" t="str">
            <v/>
          </cell>
          <cell r="Q512" t="str">
            <v/>
          </cell>
          <cell r="R512" t="str">
            <v>חדרה נתניה</v>
          </cell>
        </row>
        <row r="513">
          <cell r="B513">
            <v>7328652</v>
          </cell>
          <cell r="C513">
            <v>73286</v>
          </cell>
          <cell r="D513" t="str">
            <v>קווים</v>
          </cell>
          <cell r="E513" t="str">
            <v>קווים תחבורה ציבורית בע"מ</v>
          </cell>
          <cell r="F513" t="str">
            <v>קווים</v>
          </cell>
          <cell r="G513">
            <v>2013</v>
          </cell>
          <cell r="H513" t="str">
            <v>וולוו</v>
          </cell>
          <cell r="I513" t="str">
            <v>B7R</v>
          </cell>
          <cell r="J513">
            <v>51</v>
          </cell>
          <cell r="K513" t="str">
            <v>אוטובוס</v>
          </cell>
          <cell r="L513" t="str">
            <v>בינעירוני</v>
          </cell>
          <cell r="M513" t="str">
            <v/>
          </cell>
          <cell r="N513" t="str">
            <v>קווים</v>
          </cell>
          <cell r="O513" t="str">
            <v>חדרה</v>
          </cell>
          <cell r="P513" t="str">
            <v/>
          </cell>
          <cell r="Q513" t="str">
            <v/>
          </cell>
          <cell r="R513" t="str">
            <v>חדרה נתניה</v>
          </cell>
        </row>
        <row r="514">
          <cell r="B514">
            <v>7330352</v>
          </cell>
          <cell r="C514">
            <v>73303</v>
          </cell>
          <cell r="D514" t="str">
            <v>קווים</v>
          </cell>
          <cell r="E514" t="str">
            <v>קווים תחבורה ציבורית בע"מ</v>
          </cell>
          <cell r="F514" t="str">
            <v>קווים</v>
          </cell>
          <cell r="G514">
            <v>2013</v>
          </cell>
          <cell r="H514" t="str">
            <v>וולוו</v>
          </cell>
          <cell r="I514" t="str">
            <v>B11R</v>
          </cell>
          <cell r="J514">
            <v>51</v>
          </cell>
          <cell r="K514" t="str">
            <v>אוטובוס</v>
          </cell>
          <cell r="L514" t="str">
            <v>בינעירוני</v>
          </cell>
          <cell r="M514" t="str">
            <v/>
          </cell>
          <cell r="N514" t="str">
            <v>קווים</v>
          </cell>
          <cell r="O514" t="str">
            <v>מודיעין עילית</v>
          </cell>
          <cell r="P514" t="str">
            <v/>
          </cell>
          <cell r="Q514" t="str">
            <v/>
          </cell>
          <cell r="R514" t="str">
            <v>חשמונאים</v>
          </cell>
        </row>
        <row r="515">
          <cell r="B515">
            <v>5594587</v>
          </cell>
          <cell r="C515">
            <v>55945</v>
          </cell>
          <cell r="D515" t="str">
            <v>קווים</v>
          </cell>
          <cell r="E515" t="str">
            <v>קווים תחבורה ציבורית בע"מ</v>
          </cell>
          <cell r="F515" t="str">
            <v>קווים</v>
          </cell>
          <cell r="G515">
            <v>2018</v>
          </cell>
          <cell r="H515" t="str">
            <v>וולוו</v>
          </cell>
          <cell r="I515" t="str">
            <v>B11R</v>
          </cell>
          <cell r="J515">
            <v>51</v>
          </cell>
          <cell r="K515" t="str">
            <v>אוטובוס</v>
          </cell>
          <cell r="L515" t="str">
            <v>בינעירוני</v>
          </cell>
          <cell r="M515" t="str">
            <v/>
          </cell>
          <cell r="N515" t="str">
            <v>קווים</v>
          </cell>
          <cell r="O515" t="str">
            <v>עילית</v>
          </cell>
          <cell r="P515" t="str">
            <v/>
          </cell>
          <cell r="Q515" t="str">
            <v/>
          </cell>
          <cell r="R515" t="str">
            <v>עילית</v>
          </cell>
        </row>
        <row r="516">
          <cell r="B516">
            <v>5594687</v>
          </cell>
          <cell r="C516">
            <v>55946</v>
          </cell>
          <cell r="D516" t="str">
            <v>קווים</v>
          </cell>
          <cell r="E516" t="str">
            <v>קווים תחבורה ציבורית בע"מ</v>
          </cell>
          <cell r="F516" t="str">
            <v>קווים</v>
          </cell>
          <cell r="G516">
            <v>2018</v>
          </cell>
          <cell r="H516" t="str">
            <v>וולוו</v>
          </cell>
          <cell r="I516" t="str">
            <v>B11R</v>
          </cell>
          <cell r="J516">
            <v>51</v>
          </cell>
          <cell r="K516" t="str">
            <v>אוטובוס</v>
          </cell>
          <cell r="L516" t="str">
            <v>בינעירוני</v>
          </cell>
          <cell r="M516" t="str">
            <v/>
          </cell>
          <cell r="N516" t="str">
            <v>קווים</v>
          </cell>
          <cell r="O516" t="str">
            <v>עילית</v>
          </cell>
          <cell r="P516" t="str">
            <v/>
          </cell>
          <cell r="Q516" t="str">
            <v/>
          </cell>
          <cell r="R516" t="str">
            <v>עילית</v>
          </cell>
        </row>
        <row r="517">
          <cell r="B517">
            <v>5594787</v>
          </cell>
          <cell r="C517">
            <v>55947</v>
          </cell>
          <cell r="D517" t="str">
            <v>קווים</v>
          </cell>
          <cell r="E517" t="str">
            <v>קווים תחבורה ציבורית בע"מ</v>
          </cell>
          <cell r="F517" t="str">
            <v>קווים</v>
          </cell>
          <cell r="G517">
            <v>2018</v>
          </cell>
          <cell r="H517" t="str">
            <v>וולוו</v>
          </cell>
          <cell r="I517" t="str">
            <v>B11R</v>
          </cell>
          <cell r="J517">
            <v>51</v>
          </cell>
          <cell r="K517" t="str">
            <v>אוטובוס</v>
          </cell>
          <cell r="L517" t="str">
            <v>בינעירוני</v>
          </cell>
          <cell r="M517" t="str">
            <v/>
          </cell>
          <cell r="N517" t="str">
            <v>קווים</v>
          </cell>
          <cell r="O517" t="str">
            <v>עילית</v>
          </cell>
          <cell r="P517" t="str">
            <v/>
          </cell>
          <cell r="Q517" t="str">
            <v/>
          </cell>
          <cell r="R517" t="str">
            <v>עילית</v>
          </cell>
        </row>
        <row r="518">
          <cell r="B518">
            <v>5594887</v>
          </cell>
          <cell r="C518">
            <v>55948</v>
          </cell>
          <cell r="D518" t="str">
            <v>קווים</v>
          </cell>
          <cell r="E518" t="str">
            <v>קווים תחבורה ציבורית בע"מ</v>
          </cell>
          <cell r="F518" t="str">
            <v>קווים</v>
          </cell>
          <cell r="G518">
            <v>2018</v>
          </cell>
          <cell r="H518" t="str">
            <v>וולוו</v>
          </cell>
          <cell r="I518" t="str">
            <v>B11R</v>
          </cell>
          <cell r="J518">
            <v>51</v>
          </cell>
          <cell r="K518" t="str">
            <v>אוטובוס</v>
          </cell>
          <cell r="L518" t="str">
            <v>בינעירוני</v>
          </cell>
          <cell r="M518" t="str">
            <v/>
          </cell>
          <cell r="N518" t="str">
            <v>קווים</v>
          </cell>
          <cell r="O518" t="str">
            <v>עילית</v>
          </cell>
          <cell r="P518" t="str">
            <v/>
          </cell>
          <cell r="Q518" t="str">
            <v/>
          </cell>
          <cell r="R518" t="str">
            <v>עילית</v>
          </cell>
        </row>
        <row r="519">
          <cell r="B519">
            <v>5590087</v>
          </cell>
          <cell r="C519">
            <v>55900</v>
          </cell>
          <cell r="D519" t="str">
            <v>קווים</v>
          </cell>
          <cell r="E519" t="str">
            <v>קווים תחבורה ציבורית בע"מ</v>
          </cell>
          <cell r="F519" t="str">
            <v>קווים</v>
          </cell>
          <cell r="G519">
            <v>2018</v>
          </cell>
          <cell r="H519" t="str">
            <v>וולוו</v>
          </cell>
          <cell r="I519" t="str">
            <v>B11R</v>
          </cell>
          <cell r="J519">
            <v>51</v>
          </cell>
          <cell r="K519" t="str">
            <v>אוטובוס</v>
          </cell>
          <cell r="L519" t="str">
            <v>בינעירוני</v>
          </cell>
          <cell r="M519" t="str">
            <v/>
          </cell>
          <cell r="N519" t="str">
            <v>קווים</v>
          </cell>
          <cell r="O519" t="str">
            <v>עילית</v>
          </cell>
          <cell r="P519" t="str">
            <v/>
          </cell>
          <cell r="Q519" t="str">
            <v/>
          </cell>
          <cell r="R519" t="str">
            <v>עילית</v>
          </cell>
        </row>
        <row r="520">
          <cell r="B520">
            <v>7330752</v>
          </cell>
          <cell r="C520">
            <v>73307</v>
          </cell>
          <cell r="D520" t="str">
            <v>קווים</v>
          </cell>
          <cell r="E520" t="str">
            <v>קווים תחבורה ציבורית בע"מ</v>
          </cell>
          <cell r="F520" t="str">
            <v>קווים</v>
          </cell>
          <cell r="G520">
            <v>2013</v>
          </cell>
          <cell r="H520" t="str">
            <v>וולוו</v>
          </cell>
          <cell r="I520" t="str">
            <v>B11R</v>
          </cell>
          <cell r="J520">
            <v>51</v>
          </cell>
          <cell r="K520" t="str">
            <v>אוטובוס</v>
          </cell>
          <cell r="L520" t="str">
            <v>בינעירוני</v>
          </cell>
          <cell r="M520" t="str">
            <v/>
          </cell>
          <cell r="N520" t="str">
            <v>קווים</v>
          </cell>
          <cell r="O520" t="str">
            <v>חדרה</v>
          </cell>
          <cell r="P520" t="str">
            <v/>
          </cell>
          <cell r="Q520" t="str">
            <v/>
          </cell>
          <cell r="R520" t="str">
            <v>חדרה נתניה</v>
          </cell>
        </row>
        <row r="521">
          <cell r="B521">
            <v>7330952</v>
          </cell>
          <cell r="C521">
            <v>73309</v>
          </cell>
          <cell r="D521" t="str">
            <v>קווים</v>
          </cell>
          <cell r="E521" t="str">
            <v>קווים תחבורה ציבורית בע"מ</v>
          </cell>
          <cell r="F521" t="str">
            <v>קווים</v>
          </cell>
          <cell r="G521">
            <v>2013</v>
          </cell>
          <cell r="H521" t="str">
            <v>וולוו</v>
          </cell>
          <cell r="I521" t="str">
            <v>B11R</v>
          </cell>
          <cell r="J521">
            <v>51</v>
          </cell>
          <cell r="K521" t="str">
            <v>אוטובוס</v>
          </cell>
          <cell r="L521" t="str">
            <v>בינעירוני</v>
          </cell>
          <cell r="M521" t="str">
            <v/>
          </cell>
          <cell r="N521" t="str">
            <v>קווים</v>
          </cell>
          <cell r="O521" t="str">
            <v>מודיעין עילית</v>
          </cell>
          <cell r="P521" t="str">
            <v/>
          </cell>
          <cell r="Q521" t="str">
            <v/>
          </cell>
          <cell r="R521" t="str">
            <v>חשמונאים</v>
          </cell>
        </row>
        <row r="522">
          <cell r="B522">
            <v>7331152</v>
          </cell>
          <cell r="C522">
            <v>73311</v>
          </cell>
          <cell r="D522" t="str">
            <v>קווים</v>
          </cell>
          <cell r="E522" t="str">
            <v>קווים תחבורה ציבורית בע"מ</v>
          </cell>
          <cell r="F522" t="str">
            <v>קווים</v>
          </cell>
          <cell r="G522">
            <v>2013</v>
          </cell>
          <cell r="H522" t="str">
            <v>וולוו</v>
          </cell>
          <cell r="I522" t="str">
            <v>B11R</v>
          </cell>
          <cell r="J522">
            <v>51</v>
          </cell>
          <cell r="K522" t="str">
            <v>אוטובוס</v>
          </cell>
          <cell r="L522" t="str">
            <v>בינעירוני</v>
          </cell>
          <cell r="M522" t="str">
            <v/>
          </cell>
          <cell r="N522" t="str">
            <v>קווים</v>
          </cell>
          <cell r="O522" t="str">
            <v>מודיעין עילית</v>
          </cell>
          <cell r="P522" t="str">
            <v/>
          </cell>
          <cell r="Q522" t="str">
            <v/>
          </cell>
          <cell r="R522" t="str">
            <v>חשמונאים</v>
          </cell>
        </row>
        <row r="523">
          <cell r="B523">
            <v>7333152</v>
          </cell>
          <cell r="C523">
            <v>73331</v>
          </cell>
          <cell r="D523" t="str">
            <v>קווים</v>
          </cell>
          <cell r="E523" t="str">
            <v>קווים תחבורה ציבורית בע"מ</v>
          </cell>
          <cell r="F523" t="str">
            <v>קווים</v>
          </cell>
          <cell r="G523">
            <v>2016</v>
          </cell>
          <cell r="H523" t="str">
            <v>וולוו</v>
          </cell>
          <cell r="I523" t="str">
            <v>B8RLE</v>
          </cell>
          <cell r="J523" t="e">
            <v>#N/A</v>
          </cell>
          <cell r="K523" t="str">
            <v>אוטובוס</v>
          </cell>
          <cell r="L523" t="str">
            <v>עירוני</v>
          </cell>
          <cell r="M523" t="str">
            <v/>
          </cell>
          <cell r="N523" t="str">
            <v>קווים</v>
          </cell>
          <cell r="O523" t="str">
            <v>נתניה</v>
          </cell>
          <cell r="P523" t="str">
            <v/>
          </cell>
          <cell r="Q523" t="str">
            <v/>
          </cell>
          <cell r="R523" t="str">
            <v>חדרה נתניה</v>
          </cell>
        </row>
        <row r="524">
          <cell r="B524">
            <v>7327152</v>
          </cell>
          <cell r="C524">
            <v>73271</v>
          </cell>
          <cell r="D524" t="str">
            <v>קווים</v>
          </cell>
          <cell r="E524" t="str">
            <v>קווים תחבורה ציבורית בע"מ</v>
          </cell>
          <cell r="F524" t="str">
            <v>קווים</v>
          </cell>
          <cell r="G524">
            <v>2013</v>
          </cell>
          <cell r="H524" t="str">
            <v>וולוו</v>
          </cell>
          <cell r="I524" t="str">
            <v>B11R</v>
          </cell>
          <cell r="J524">
            <v>51</v>
          </cell>
          <cell r="K524" t="str">
            <v>אוטובוס</v>
          </cell>
          <cell r="L524" t="str">
            <v>בינעירוני</v>
          </cell>
          <cell r="M524" t="str">
            <v/>
          </cell>
          <cell r="N524" t="str">
            <v>קווים</v>
          </cell>
          <cell r="O524" t="str">
            <v>מודיעין עילית</v>
          </cell>
          <cell r="P524" t="str">
            <v/>
          </cell>
          <cell r="Q524" t="str">
            <v/>
          </cell>
          <cell r="R524" t="str">
            <v>חשמונאים</v>
          </cell>
        </row>
        <row r="525">
          <cell r="B525">
            <v>7331252</v>
          </cell>
          <cell r="C525">
            <v>73312</v>
          </cell>
          <cell r="D525" t="str">
            <v>קווים</v>
          </cell>
          <cell r="E525" t="str">
            <v>קווים תחבורה ציבורית בע"מ</v>
          </cell>
          <cell r="F525" t="str">
            <v>קווים</v>
          </cell>
          <cell r="G525">
            <v>2013</v>
          </cell>
          <cell r="H525" t="str">
            <v>וולוו</v>
          </cell>
          <cell r="I525" t="str">
            <v>B11R</v>
          </cell>
          <cell r="J525">
            <v>51</v>
          </cell>
          <cell r="K525" t="str">
            <v>אוטובוס</v>
          </cell>
          <cell r="L525" t="str">
            <v>בינעירוני</v>
          </cell>
          <cell r="M525" t="str">
            <v/>
          </cell>
          <cell r="N525" t="str">
            <v>קווים</v>
          </cell>
          <cell r="O525" t="str">
            <v>רמלה לוד</v>
          </cell>
          <cell r="P525" t="str">
            <v/>
          </cell>
          <cell r="Q525" t="str">
            <v/>
          </cell>
          <cell r="R525" t="str">
            <v>חשמונאים</v>
          </cell>
        </row>
        <row r="526">
          <cell r="B526">
            <v>67400201</v>
          </cell>
          <cell r="C526">
            <v>67400201</v>
          </cell>
          <cell r="D526" t="str">
            <v>קווים</v>
          </cell>
          <cell r="E526" t="str">
            <v>קווים תחבורה ציבורית בע"מ</v>
          </cell>
          <cell r="F526" t="str">
            <v>קווים</v>
          </cell>
          <cell r="G526">
            <v>2019</v>
          </cell>
          <cell r="H526" t="str">
            <v>וולוו</v>
          </cell>
          <cell r="I526" t="str">
            <v>B8R</v>
          </cell>
          <cell r="J526" t="e">
            <v>#N/A</v>
          </cell>
          <cell r="K526" t="str">
            <v>אוטובוס</v>
          </cell>
          <cell r="L526" t="str">
            <v>בינעירוני</v>
          </cell>
          <cell r="M526" t="str">
            <v/>
          </cell>
          <cell r="N526" t="str">
            <v>קווים</v>
          </cell>
          <cell r="O526" t="str">
            <v>אלעד</v>
          </cell>
          <cell r="P526" t="str">
            <v/>
          </cell>
          <cell r="Q526" t="str">
            <v/>
          </cell>
          <cell r="R526" t="str">
            <v>אונו אלעד</v>
          </cell>
        </row>
        <row r="527">
          <cell r="B527">
            <v>67400301</v>
          </cell>
          <cell r="C527">
            <v>67400301</v>
          </cell>
          <cell r="D527" t="str">
            <v>קווים</v>
          </cell>
          <cell r="E527" t="str">
            <v>קווים תחבורה ציבורית בע"מ</v>
          </cell>
          <cell r="F527" t="str">
            <v>קווים</v>
          </cell>
          <cell r="G527">
            <v>2019</v>
          </cell>
          <cell r="H527" t="str">
            <v>וולוו</v>
          </cell>
          <cell r="I527" t="str">
            <v>B8R</v>
          </cell>
          <cell r="J527" t="e">
            <v>#N/A</v>
          </cell>
          <cell r="K527" t="str">
            <v>אוטובוס</v>
          </cell>
          <cell r="L527" t="str">
            <v>בינעירוני</v>
          </cell>
          <cell r="M527" t="str">
            <v/>
          </cell>
          <cell r="N527" t="str">
            <v>קווים</v>
          </cell>
          <cell r="O527" t="str">
            <v>רמלה לוד</v>
          </cell>
          <cell r="P527" t="str">
            <v/>
          </cell>
          <cell r="Q527" t="str">
            <v/>
          </cell>
          <cell r="R527" t="str">
            <v>חשמונאים</v>
          </cell>
        </row>
        <row r="528">
          <cell r="B528">
            <v>67400401</v>
          </cell>
          <cell r="C528">
            <v>67400401</v>
          </cell>
          <cell r="D528" t="str">
            <v>קווים</v>
          </cell>
          <cell r="E528" t="str">
            <v>קווים תחבורה ציבורית בע"מ</v>
          </cell>
          <cell r="F528" t="str">
            <v>קווים</v>
          </cell>
          <cell r="G528">
            <v>2019</v>
          </cell>
          <cell r="H528" t="str">
            <v>וולוו</v>
          </cell>
          <cell r="I528" t="str">
            <v>B8R</v>
          </cell>
          <cell r="J528" t="e">
            <v>#N/A</v>
          </cell>
          <cell r="K528" t="str">
            <v>אוטובוס</v>
          </cell>
          <cell r="L528" t="str">
            <v>בינעירוני</v>
          </cell>
          <cell r="M528" t="str">
            <v/>
          </cell>
          <cell r="N528" t="str">
            <v>קווים</v>
          </cell>
          <cell r="O528" t="str">
            <v>רמלה לוד</v>
          </cell>
          <cell r="P528" t="str">
            <v/>
          </cell>
          <cell r="Q528" t="str">
            <v/>
          </cell>
          <cell r="R528" t="str">
            <v>חשמונאים</v>
          </cell>
        </row>
        <row r="529">
          <cell r="B529">
            <v>65140601</v>
          </cell>
          <cell r="C529">
            <v>65140601</v>
          </cell>
          <cell r="D529" t="str">
            <v>קווים</v>
          </cell>
          <cell r="E529" t="str">
            <v>קווים תחבורה ציבורית בע"מ</v>
          </cell>
          <cell r="F529" t="str">
            <v>קווים</v>
          </cell>
          <cell r="G529">
            <v>2019</v>
          </cell>
          <cell r="H529" t="str">
            <v>איסוזו טורקיה</v>
          </cell>
          <cell r="I529" t="str">
            <v>MOBFLA</v>
          </cell>
          <cell r="J529" t="e">
            <v>#N/A</v>
          </cell>
          <cell r="K529" t="str">
            <v>מידיבוס</v>
          </cell>
          <cell r="L529" t="str">
            <v>עירוני</v>
          </cell>
          <cell r="M529" t="str">
            <v>נגיש</v>
          </cell>
          <cell r="N529" t="str">
            <v>קווים</v>
          </cell>
          <cell r="O529" t="str">
            <v>חדרה</v>
          </cell>
          <cell r="P529" t="str">
            <v/>
          </cell>
          <cell r="Q529" t="str">
            <v/>
          </cell>
          <cell r="R529" t="str">
            <v>חדרה נתניה</v>
          </cell>
        </row>
        <row r="530">
          <cell r="B530">
            <v>7328052</v>
          </cell>
          <cell r="C530">
            <v>73280</v>
          </cell>
          <cell r="D530" t="str">
            <v>קווים</v>
          </cell>
          <cell r="E530" t="str">
            <v>קווים תחבורה ציבורית בע"מ</v>
          </cell>
          <cell r="F530" t="str">
            <v>קווים</v>
          </cell>
          <cell r="G530">
            <v>2013</v>
          </cell>
          <cell r="H530" t="str">
            <v>וולוו</v>
          </cell>
          <cell r="I530" t="str">
            <v>B7R</v>
          </cell>
          <cell r="J530">
            <v>51</v>
          </cell>
          <cell r="K530" t="str">
            <v>אוטובוס</v>
          </cell>
          <cell r="L530" t="str">
            <v>בינעירוני</v>
          </cell>
          <cell r="M530" t="str">
            <v/>
          </cell>
          <cell r="N530" t="str">
            <v>קווים</v>
          </cell>
          <cell r="O530" t="str">
            <v>נתניה</v>
          </cell>
          <cell r="P530" t="str">
            <v/>
          </cell>
          <cell r="Q530" t="str">
            <v/>
          </cell>
          <cell r="R530" t="str">
            <v>חדרה נתניה</v>
          </cell>
        </row>
        <row r="531">
          <cell r="B531">
            <v>7328252</v>
          </cell>
          <cell r="C531">
            <v>73282</v>
          </cell>
          <cell r="D531" t="str">
            <v>קווים</v>
          </cell>
          <cell r="E531" t="str">
            <v>קווים תחבורה ציבורית בע"מ</v>
          </cell>
          <cell r="F531" t="str">
            <v>קווים</v>
          </cell>
          <cell r="G531">
            <v>2013</v>
          </cell>
          <cell r="H531" t="str">
            <v>וולוו</v>
          </cell>
          <cell r="I531" t="str">
            <v>B7R</v>
          </cell>
          <cell r="J531">
            <v>51</v>
          </cell>
          <cell r="K531" t="str">
            <v>אוטובוס</v>
          </cell>
          <cell r="L531" t="str">
            <v>בינעירוני</v>
          </cell>
          <cell r="M531" t="str">
            <v/>
          </cell>
          <cell r="N531" t="str">
            <v>קווים</v>
          </cell>
          <cell r="O531" t="str">
            <v>נתניה</v>
          </cell>
          <cell r="P531" t="str">
            <v/>
          </cell>
          <cell r="Q531" t="str">
            <v/>
          </cell>
          <cell r="R531" t="str">
            <v>חדרה נתניה</v>
          </cell>
        </row>
        <row r="532">
          <cell r="B532">
            <v>7275852</v>
          </cell>
          <cell r="C532">
            <v>72758</v>
          </cell>
          <cell r="D532" t="str">
            <v>קווים</v>
          </cell>
          <cell r="E532" t="str">
            <v>קווים תחבורה ציבורית בע"מ</v>
          </cell>
          <cell r="F532" t="str">
            <v>קווים</v>
          </cell>
          <cell r="G532">
            <v>2013</v>
          </cell>
          <cell r="H532" t="str">
            <v>וולוו</v>
          </cell>
          <cell r="I532" t="str">
            <v>B7RLE</v>
          </cell>
          <cell r="J532">
            <v>34</v>
          </cell>
          <cell r="K532" t="str">
            <v>אוטובוס</v>
          </cell>
          <cell r="L532" t="str">
            <v>עירוני</v>
          </cell>
          <cell r="M532" t="str">
            <v>נגיש</v>
          </cell>
          <cell r="N532" t="str">
            <v>קווים</v>
          </cell>
          <cell r="O532" t="str">
            <v>מודיעין עילית</v>
          </cell>
          <cell r="P532" t="str">
            <v/>
          </cell>
          <cell r="Q532" t="str">
            <v/>
          </cell>
          <cell r="R532" t="str">
            <v>חשמונאים</v>
          </cell>
        </row>
        <row r="533">
          <cell r="B533">
            <v>7327952</v>
          </cell>
          <cell r="C533">
            <v>73279</v>
          </cell>
          <cell r="D533" t="str">
            <v>קווים</v>
          </cell>
          <cell r="E533" t="str">
            <v>קווים תחבורה ציבורית בע"מ</v>
          </cell>
          <cell r="F533" t="str">
            <v>קווים</v>
          </cell>
          <cell r="G533">
            <v>2013</v>
          </cell>
          <cell r="H533" t="str">
            <v>וולוו</v>
          </cell>
          <cell r="I533" t="str">
            <v>B7R</v>
          </cell>
          <cell r="J533">
            <v>51</v>
          </cell>
          <cell r="K533" t="str">
            <v>אוטובוס</v>
          </cell>
          <cell r="L533" t="str">
            <v>בינעירוני</v>
          </cell>
          <cell r="M533" t="str">
            <v/>
          </cell>
          <cell r="N533" t="str">
            <v>קווים</v>
          </cell>
          <cell r="O533" t="str">
            <v>חדרה</v>
          </cell>
          <cell r="P533" t="str">
            <v/>
          </cell>
          <cell r="Q533" t="str">
            <v/>
          </cell>
          <cell r="R533" t="str">
            <v>חדרה נתניה</v>
          </cell>
        </row>
        <row r="534">
          <cell r="B534">
            <v>7328352</v>
          </cell>
          <cell r="C534">
            <v>73283</v>
          </cell>
          <cell r="D534" t="str">
            <v>קווים</v>
          </cell>
          <cell r="E534" t="str">
            <v>קווים תחבורה ציבורית בע"מ</v>
          </cell>
          <cell r="F534" t="str">
            <v>קווים</v>
          </cell>
          <cell r="G534">
            <v>2013</v>
          </cell>
          <cell r="H534" t="str">
            <v>וולוו</v>
          </cell>
          <cell r="I534" t="str">
            <v>B7R</v>
          </cell>
          <cell r="J534">
            <v>51</v>
          </cell>
          <cell r="K534" t="str">
            <v>אוטובוס</v>
          </cell>
          <cell r="L534" t="str">
            <v>בינעירוני</v>
          </cell>
          <cell r="M534" t="str">
            <v/>
          </cell>
          <cell r="N534" t="str">
            <v>קווים</v>
          </cell>
          <cell r="O534" t="str">
            <v>חדרה</v>
          </cell>
          <cell r="P534" t="str">
            <v/>
          </cell>
          <cell r="Q534" t="str">
            <v/>
          </cell>
          <cell r="R534" t="str">
            <v>חדרה נתניה</v>
          </cell>
        </row>
        <row r="535">
          <cell r="B535">
            <v>7328752</v>
          </cell>
          <cell r="C535">
            <v>73287</v>
          </cell>
          <cell r="D535" t="str">
            <v>קווים</v>
          </cell>
          <cell r="E535" t="str">
            <v>קווים תחבורה ציבורית בע"מ</v>
          </cell>
          <cell r="F535" t="str">
            <v>קווים</v>
          </cell>
          <cell r="G535">
            <v>2013</v>
          </cell>
          <cell r="H535" t="str">
            <v>וולוו</v>
          </cell>
          <cell r="I535" t="str">
            <v>B7R</v>
          </cell>
          <cell r="J535">
            <v>51</v>
          </cell>
          <cell r="K535" t="str">
            <v>אוטובוס</v>
          </cell>
          <cell r="L535" t="str">
            <v>בינעירוני</v>
          </cell>
          <cell r="M535" t="str">
            <v/>
          </cell>
          <cell r="N535" t="str">
            <v>קווים</v>
          </cell>
          <cell r="O535" t="str">
            <v>נתניה</v>
          </cell>
          <cell r="P535" t="str">
            <v/>
          </cell>
          <cell r="Q535" t="str">
            <v/>
          </cell>
          <cell r="R535" t="str">
            <v>חדרה נתניה</v>
          </cell>
        </row>
        <row r="536">
          <cell r="B536">
            <v>7331752</v>
          </cell>
          <cell r="C536">
            <v>73317</v>
          </cell>
          <cell r="D536" t="str">
            <v>קווים</v>
          </cell>
          <cell r="E536" t="str">
            <v>קווים תחבורה ציבורית בע"מ</v>
          </cell>
          <cell r="F536" t="str">
            <v>קווים</v>
          </cell>
          <cell r="G536">
            <v>2013</v>
          </cell>
          <cell r="H536" t="str">
            <v>וולוו</v>
          </cell>
          <cell r="I536" t="str">
            <v>B7R</v>
          </cell>
          <cell r="J536">
            <v>51</v>
          </cell>
          <cell r="K536" t="str">
            <v>אוטובוס</v>
          </cell>
          <cell r="L536" t="str">
            <v>בינעירוני</v>
          </cell>
          <cell r="M536" t="str">
            <v/>
          </cell>
          <cell r="N536" t="str">
            <v>קווים</v>
          </cell>
          <cell r="O536" t="str">
            <v>חדרה</v>
          </cell>
          <cell r="P536" t="str">
            <v/>
          </cell>
          <cell r="Q536" t="str">
            <v/>
          </cell>
          <cell r="R536" t="str">
            <v>חדרה נתניה</v>
          </cell>
        </row>
        <row r="537">
          <cell r="B537">
            <v>7328852</v>
          </cell>
          <cell r="C537">
            <v>73288</v>
          </cell>
          <cell r="D537" t="str">
            <v>קווים</v>
          </cell>
          <cell r="E537" t="str">
            <v>קווים תחבורה ציבורית בע"מ</v>
          </cell>
          <cell r="F537" t="str">
            <v>קווים</v>
          </cell>
          <cell r="G537">
            <v>2013</v>
          </cell>
          <cell r="H537" t="str">
            <v>וולוו</v>
          </cell>
          <cell r="I537" t="str">
            <v>B7R</v>
          </cell>
          <cell r="J537">
            <v>51</v>
          </cell>
          <cell r="K537" t="str">
            <v>אוטובוס</v>
          </cell>
          <cell r="L537" t="str">
            <v>בינעירוני</v>
          </cell>
          <cell r="M537" t="str">
            <v/>
          </cell>
          <cell r="N537" t="str">
            <v>קווים</v>
          </cell>
          <cell r="O537" t="str">
            <v>נתניה</v>
          </cell>
          <cell r="P537" t="str">
            <v/>
          </cell>
          <cell r="Q537" t="str">
            <v/>
          </cell>
          <cell r="R537" t="str">
            <v>חדרה נתניה</v>
          </cell>
        </row>
        <row r="538">
          <cell r="B538">
            <v>7328952</v>
          </cell>
          <cell r="C538">
            <v>73289</v>
          </cell>
          <cell r="D538" t="str">
            <v>קווים</v>
          </cell>
          <cell r="E538" t="str">
            <v>קווים תחבורה ציבורית בע"מ</v>
          </cell>
          <cell r="F538" t="str">
            <v>קווים</v>
          </cell>
          <cell r="G538">
            <v>2013</v>
          </cell>
          <cell r="H538" t="str">
            <v>וולוו</v>
          </cell>
          <cell r="I538" t="str">
            <v>B7R</v>
          </cell>
          <cell r="J538">
            <v>51</v>
          </cell>
          <cell r="K538" t="str">
            <v>אוטובוס</v>
          </cell>
          <cell r="L538" t="str">
            <v>בינעירוני</v>
          </cell>
          <cell r="M538" t="str">
            <v/>
          </cell>
          <cell r="N538" t="str">
            <v>קווים</v>
          </cell>
          <cell r="O538" t="str">
            <v>נתניה</v>
          </cell>
          <cell r="P538" t="str">
            <v/>
          </cell>
          <cell r="Q538" t="str">
            <v/>
          </cell>
          <cell r="R538" t="str">
            <v>חדרה נתניה</v>
          </cell>
        </row>
        <row r="539">
          <cell r="B539">
            <v>7329852</v>
          </cell>
          <cell r="C539">
            <v>73298</v>
          </cell>
          <cell r="D539" t="str">
            <v>קווים</v>
          </cell>
          <cell r="E539" t="str">
            <v>קווים תחבורה ציבורית בע"מ</v>
          </cell>
          <cell r="F539" t="str">
            <v>קווים</v>
          </cell>
          <cell r="G539">
            <v>2013</v>
          </cell>
          <cell r="H539" t="str">
            <v>וולוו</v>
          </cell>
          <cell r="I539" t="str">
            <v>B7R</v>
          </cell>
          <cell r="J539">
            <v>51</v>
          </cell>
          <cell r="K539" t="str">
            <v>אוטובוס</v>
          </cell>
          <cell r="L539" t="str">
            <v>בינעירוני</v>
          </cell>
          <cell r="M539" t="str">
            <v/>
          </cell>
          <cell r="N539" t="str">
            <v>קווים</v>
          </cell>
          <cell r="O539" t="str">
            <v>חדרה</v>
          </cell>
          <cell r="P539" t="str">
            <v/>
          </cell>
          <cell r="Q539" t="str">
            <v/>
          </cell>
          <cell r="R539" t="str">
            <v>חדרה נתניה</v>
          </cell>
        </row>
        <row r="540">
          <cell r="B540">
            <v>7329152</v>
          </cell>
          <cell r="C540">
            <v>73291</v>
          </cell>
          <cell r="D540" t="str">
            <v>קווים</v>
          </cell>
          <cell r="E540" t="str">
            <v>קווים תחבורה ציבורית בע"מ</v>
          </cell>
          <cell r="F540" t="str">
            <v>קווים</v>
          </cell>
          <cell r="G540">
            <v>2013</v>
          </cell>
          <cell r="H540" t="str">
            <v>וולוו</v>
          </cell>
          <cell r="I540" t="str">
            <v>B7R</v>
          </cell>
          <cell r="J540">
            <v>51</v>
          </cell>
          <cell r="K540" t="str">
            <v>אוטובוס</v>
          </cell>
          <cell r="L540" t="str">
            <v>בינעירוני</v>
          </cell>
          <cell r="M540" t="str">
            <v/>
          </cell>
          <cell r="N540" t="str">
            <v>קווים</v>
          </cell>
          <cell r="O540" t="str">
            <v>נתניה</v>
          </cell>
          <cell r="P540" t="str">
            <v/>
          </cell>
          <cell r="Q540" t="str">
            <v/>
          </cell>
          <cell r="R540" t="str">
            <v>חדרה נתניה</v>
          </cell>
        </row>
        <row r="541">
          <cell r="B541">
            <v>7329352</v>
          </cell>
          <cell r="C541">
            <v>73293</v>
          </cell>
          <cell r="D541" t="str">
            <v>קווים</v>
          </cell>
          <cell r="E541" t="str">
            <v>קווים תחבורה ציבורית בע"מ</v>
          </cell>
          <cell r="F541" t="str">
            <v>קווים</v>
          </cell>
          <cell r="G541">
            <v>2013</v>
          </cell>
          <cell r="H541" t="str">
            <v>וולוו</v>
          </cell>
          <cell r="I541" t="str">
            <v>B7R</v>
          </cell>
          <cell r="J541">
            <v>51</v>
          </cell>
          <cell r="K541" t="str">
            <v>אוטובוס</v>
          </cell>
          <cell r="L541" t="str">
            <v>בינעירוני</v>
          </cell>
          <cell r="M541" t="str">
            <v/>
          </cell>
          <cell r="N541" t="str">
            <v>קווים</v>
          </cell>
          <cell r="O541" t="str">
            <v>נתניה</v>
          </cell>
          <cell r="P541" t="str">
            <v/>
          </cell>
          <cell r="Q541" t="str">
            <v/>
          </cell>
          <cell r="R541" t="str">
            <v>חדרה נתניה</v>
          </cell>
        </row>
        <row r="542">
          <cell r="B542">
            <v>7329452</v>
          </cell>
          <cell r="C542">
            <v>73294</v>
          </cell>
          <cell r="D542" t="str">
            <v>קווים</v>
          </cell>
          <cell r="E542" t="str">
            <v>קווים תחבורה ציבורית בע"מ</v>
          </cell>
          <cell r="F542" t="str">
            <v>קווים</v>
          </cell>
          <cell r="G542">
            <v>2013</v>
          </cell>
          <cell r="H542" t="str">
            <v>וולוו</v>
          </cell>
          <cell r="I542" t="str">
            <v>B7R</v>
          </cell>
          <cell r="J542">
            <v>51</v>
          </cell>
          <cell r="K542" t="str">
            <v>אוטובוס</v>
          </cell>
          <cell r="L542" t="str">
            <v>בינעירוני</v>
          </cell>
          <cell r="M542" t="str">
            <v/>
          </cell>
          <cell r="N542" t="str">
            <v>קווים</v>
          </cell>
          <cell r="O542" t="str">
            <v>נתניה</v>
          </cell>
          <cell r="P542" t="str">
            <v/>
          </cell>
          <cell r="Q542" t="str">
            <v/>
          </cell>
          <cell r="R542" t="str">
            <v>חדרה נתניה</v>
          </cell>
        </row>
        <row r="543">
          <cell r="B543">
            <v>7329652</v>
          </cell>
          <cell r="C543">
            <v>73296</v>
          </cell>
          <cell r="D543" t="str">
            <v>קווים</v>
          </cell>
          <cell r="E543" t="str">
            <v>קווים תחבורה ציבורית בע"מ</v>
          </cell>
          <cell r="F543" t="str">
            <v>קווים</v>
          </cell>
          <cell r="G543">
            <v>2013</v>
          </cell>
          <cell r="H543" t="str">
            <v>וולוו</v>
          </cell>
          <cell r="I543" t="str">
            <v>B7R</v>
          </cell>
          <cell r="J543">
            <v>51</v>
          </cell>
          <cell r="K543" t="str">
            <v>אוטובוס</v>
          </cell>
          <cell r="L543" t="str">
            <v>בינעירוני</v>
          </cell>
          <cell r="M543" t="str">
            <v/>
          </cell>
          <cell r="N543" t="str">
            <v>קווים</v>
          </cell>
          <cell r="O543" t="str">
            <v>נתניה</v>
          </cell>
          <cell r="P543" t="str">
            <v/>
          </cell>
          <cell r="Q543" t="str">
            <v/>
          </cell>
          <cell r="R543" t="str">
            <v>חדרה נתניה</v>
          </cell>
        </row>
        <row r="544">
          <cell r="B544">
            <v>7328552</v>
          </cell>
          <cell r="C544">
            <v>73285</v>
          </cell>
          <cell r="D544" t="str">
            <v>קווים</v>
          </cell>
          <cell r="E544" t="str">
            <v>קווים תחבורה ציבורית בע"מ</v>
          </cell>
          <cell r="F544" t="str">
            <v>קווים</v>
          </cell>
          <cell r="G544">
            <v>2013</v>
          </cell>
          <cell r="H544" t="str">
            <v>וולוו</v>
          </cell>
          <cell r="I544" t="str">
            <v>B7R</v>
          </cell>
          <cell r="J544">
            <v>51</v>
          </cell>
          <cell r="K544" t="str">
            <v>אוטובוס</v>
          </cell>
          <cell r="L544" t="str">
            <v>בינעירוני</v>
          </cell>
          <cell r="M544" t="str">
            <v/>
          </cell>
          <cell r="N544" t="str">
            <v>קווים</v>
          </cell>
          <cell r="O544" t="str">
            <v>חדרה</v>
          </cell>
          <cell r="P544" t="str">
            <v/>
          </cell>
          <cell r="Q544" t="str">
            <v/>
          </cell>
          <cell r="R544" t="str">
            <v>חדרה נתניה</v>
          </cell>
        </row>
        <row r="545">
          <cell r="B545">
            <v>7329052</v>
          </cell>
          <cell r="C545">
            <v>73290</v>
          </cell>
          <cell r="D545" t="str">
            <v>קווים</v>
          </cell>
          <cell r="E545" t="str">
            <v>קווים תחבורה ציבורית בע"מ</v>
          </cell>
          <cell r="F545" t="str">
            <v>קווים</v>
          </cell>
          <cell r="G545">
            <v>2013</v>
          </cell>
          <cell r="H545" t="str">
            <v>וולוו</v>
          </cell>
          <cell r="I545" t="str">
            <v>B7R</v>
          </cell>
          <cell r="J545">
            <v>51</v>
          </cell>
          <cell r="K545" t="str">
            <v>אוטובוס</v>
          </cell>
          <cell r="L545" t="str">
            <v>בינעירוני</v>
          </cell>
          <cell r="M545" t="str">
            <v/>
          </cell>
          <cell r="N545" t="str">
            <v>קווים</v>
          </cell>
          <cell r="O545" t="str">
            <v>נתניה</v>
          </cell>
          <cell r="P545" t="str">
            <v/>
          </cell>
          <cell r="Q545" t="str">
            <v/>
          </cell>
          <cell r="R545" t="str">
            <v>חדרה נתניה</v>
          </cell>
        </row>
        <row r="546">
          <cell r="B546">
            <v>7329252</v>
          </cell>
          <cell r="C546">
            <v>73292</v>
          </cell>
          <cell r="D546" t="str">
            <v>קווים</v>
          </cell>
          <cell r="E546" t="str">
            <v>קווים תחבורה ציבורית בע"מ</v>
          </cell>
          <cell r="F546" t="str">
            <v>קווים</v>
          </cell>
          <cell r="G546">
            <v>2013</v>
          </cell>
          <cell r="H546" t="str">
            <v>וולוו</v>
          </cell>
          <cell r="I546" t="str">
            <v>B7R</v>
          </cell>
          <cell r="J546">
            <v>51</v>
          </cell>
          <cell r="K546" t="str">
            <v>אוטובוס</v>
          </cell>
          <cell r="L546" t="str">
            <v>בינעירוני</v>
          </cell>
          <cell r="M546" t="str">
            <v/>
          </cell>
          <cell r="N546" t="str">
            <v>קווים</v>
          </cell>
          <cell r="O546" t="str">
            <v>נתניה</v>
          </cell>
          <cell r="P546" t="str">
            <v/>
          </cell>
          <cell r="Q546" t="str">
            <v/>
          </cell>
          <cell r="R546" t="str">
            <v>חדרה נתניה</v>
          </cell>
        </row>
        <row r="547">
          <cell r="B547">
            <v>7275952</v>
          </cell>
          <cell r="C547">
            <v>72759</v>
          </cell>
          <cell r="D547" t="str">
            <v>קווים</v>
          </cell>
          <cell r="E547" t="str">
            <v>קווים תחבורה ציבורית בע"מ</v>
          </cell>
          <cell r="F547" t="str">
            <v>קווים</v>
          </cell>
          <cell r="G547">
            <v>2013</v>
          </cell>
          <cell r="H547" t="str">
            <v>וולוו</v>
          </cell>
          <cell r="I547" t="str">
            <v>B7RLE</v>
          </cell>
          <cell r="J547">
            <v>34</v>
          </cell>
          <cell r="K547" t="str">
            <v>אוטובוס</v>
          </cell>
          <cell r="L547" t="str">
            <v>עירוני</v>
          </cell>
          <cell r="M547" t="str">
            <v>נגיש</v>
          </cell>
          <cell r="N547" t="str">
            <v>קווים</v>
          </cell>
          <cell r="O547" t="str">
            <v>מודיעין עילית</v>
          </cell>
          <cell r="P547" t="str">
            <v/>
          </cell>
          <cell r="Q547" t="str">
            <v/>
          </cell>
          <cell r="R547" t="str">
            <v>חשמונאים</v>
          </cell>
        </row>
        <row r="548">
          <cell r="B548">
            <v>7602055</v>
          </cell>
          <cell r="C548">
            <v>76020</v>
          </cell>
          <cell r="D548" t="str">
            <v>קווים</v>
          </cell>
          <cell r="E548" t="str">
            <v>קווים תחבורה ציבורית בע"מ</v>
          </cell>
          <cell r="F548" t="str">
            <v>קווים</v>
          </cell>
          <cell r="G548">
            <v>2017</v>
          </cell>
          <cell r="H548" t="str">
            <v>מרצדס בנץ</v>
          </cell>
          <cell r="I548" t="str">
            <v>519-CDI</v>
          </cell>
          <cell r="J548">
            <v>19</v>
          </cell>
          <cell r="K548" t="str">
            <v>מיניבוס</v>
          </cell>
          <cell r="L548" t="str">
            <v>בינעירוני</v>
          </cell>
          <cell r="M548" t="str">
            <v/>
          </cell>
          <cell r="N548" t="str">
            <v>קווים</v>
          </cell>
          <cell r="O548" t="str">
            <v xml:space="preserve">עמק חפר-תחבורה חכמה </v>
          </cell>
          <cell r="P548" t="str">
            <v/>
          </cell>
          <cell r="Q548" t="str">
            <v/>
          </cell>
          <cell r="R548" t="str">
            <v xml:space="preserve">עמק חפר-תחבורה חכמה </v>
          </cell>
        </row>
        <row r="549">
          <cell r="B549">
            <v>8801387</v>
          </cell>
          <cell r="C549">
            <v>88013</v>
          </cell>
          <cell r="D549" t="str">
            <v>קווים</v>
          </cell>
          <cell r="E549" t="str">
            <v>קווים תחבורה ציבורית בע"מ</v>
          </cell>
          <cell r="F549" t="str">
            <v>קווים</v>
          </cell>
          <cell r="G549">
            <v>2017</v>
          </cell>
          <cell r="H549" t="str">
            <v>יוטונג</v>
          </cell>
          <cell r="I549" t="str">
            <v>PUMA IC / ZX6938HQ</v>
          </cell>
          <cell r="J549" t="e">
            <v>#N/A</v>
          </cell>
          <cell r="K549" t="str">
            <v>מידיבוס</v>
          </cell>
          <cell r="L549" t="str">
            <v>בינעירוני</v>
          </cell>
          <cell r="M549" t="str">
            <v/>
          </cell>
          <cell r="N549" t="str">
            <v>קווים</v>
          </cell>
          <cell r="O549" t="str">
            <v>נתניה</v>
          </cell>
          <cell r="P549" t="str">
            <v/>
          </cell>
          <cell r="Q549" t="str">
            <v/>
          </cell>
          <cell r="R549" t="str">
            <v>חדרה נתניה</v>
          </cell>
        </row>
        <row r="550">
          <cell r="B550">
            <v>8801487</v>
          </cell>
          <cell r="C550">
            <v>88014</v>
          </cell>
          <cell r="D550" t="str">
            <v>קווים</v>
          </cell>
          <cell r="E550" t="str">
            <v>קווים תחבורה ציבורית בע"מ</v>
          </cell>
          <cell r="F550" t="str">
            <v>קווים</v>
          </cell>
          <cell r="G550">
            <v>2017</v>
          </cell>
          <cell r="H550" t="str">
            <v>יוטונג</v>
          </cell>
          <cell r="I550" t="str">
            <v>PUMA IC / ZX6938HQ</v>
          </cell>
          <cell r="J550" t="e">
            <v>#N/A</v>
          </cell>
          <cell r="K550" t="str">
            <v>מידיבוס</v>
          </cell>
          <cell r="L550" t="str">
            <v>בינעירוני</v>
          </cell>
          <cell r="M550" t="str">
            <v/>
          </cell>
          <cell r="N550" t="str">
            <v>קווים</v>
          </cell>
          <cell r="O550" t="str">
            <v>חדרה</v>
          </cell>
          <cell r="P550" t="str">
            <v/>
          </cell>
          <cell r="Q550" t="str">
            <v/>
          </cell>
          <cell r="R550" t="str">
            <v>חדרה נתניה</v>
          </cell>
        </row>
        <row r="551">
          <cell r="B551">
            <v>8801587</v>
          </cell>
          <cell r="C551">
            <v>88015</v>
          </cell>
          <cell r="D551" t="str">
            <v>קווים</v>
          </cell>
          <cell r="E551" t="str">
            <v>קווים תחבורה ציבורית בע"מ</v>
          </cell>
          <cell r="F551" t="str">
            <v>קווים</v>
          </cell>
          <cell r="G551">
            <v>2017</v>
          </cell>
          <cell r="H551" t="str">
            <v>יוטונג</v>
          </cell>
          <cell r="I551" t="str">
            <v>PUMA IC / ZX6938HQ</v>
          </cell>
          <cell r="J551" t="e">
            <v>#N/A</v>
          </cell>
          <cell r="K551" t="str">
            <v>מידיבוס</v>
          </cell>
          <cell r="L551" t="str">
            <v>בינעירוני</v>
          </cell>
          <cell r="M551" t="str">
            <v/>
          </cell>
          <cell r="N551" t="str">
            <v>קווים</v>
          </cell>
          <cell r="O551" t="str">
            <v>חדרה</v>
          </cell>
          <cell r="P551" t="str">
            <v/>
          </cell>
          <cell r="Q551" t="str">
            <v/>
          </cell>
          <cell r="R551" t="str">
            <v>חדרה נתניה</v>
          </cell>
        </row>
        <row r="552">
          <cell r="B552">
            <v>8801687</v>
          </cell>
          <cell r="C552">
            <v>88016</v>
          </cell>
          <cell r="D552" t="str">
            <v>קווים</v>
          </cell>
          <cell r="E552" t="str">
            <v>קווים תחבורה ציבורית בע"מ</v>
          </cell>
          <cell r="F552" t="str">
            <v>קווים</v>
          </cell>
          <cell r="G552">
            <v>2017</v>
          </cell>
          <cell r="H552" t="str">
            <v>יוטונג</v>
          </cell>
          <cell r="I552" t="str">
            <v>PUMA IC / ZX6938HQ</v>
          </cell>
          <cell r="J552" t="e">
            <v>#N/A</v>
          </cell>
          <cell r="K552" t="str">
            <v>מידיבוס</v>
          </cell>
          <cell r="L552" t="str">
            <v>בינעירוני</v>
          </cell>
          <cell r="M552" t="str">
            <v/>
          </cell>
          <cell r="N552" t="str">
            <v>קווים</v>
          </cell>
          <cell r="O552" t="str">
            <v>חדרה</v>
          </cell>
          <cell r="P552" t="str">
            <v/>
          </cell>
          <cell r="Q552" t="str">
            <v/>
          </cell>
          <cell r="R552" t="str">
            <v>חדרה נתניה</v>
          </cell>
        </row>
        <row r="553">
          <cell r="B553">
            <v>8801787</v>
          </cell>
          <cell r="C553">
            <v>88017</v>
          </cell>
          <cell r="D553" t="str">
            <v>קווים</v>
          </cell>
          <cell r="E553" t="str">
            <v>קווים תחבורה ציבורית בע"מ</v>
          </cell>
          <cell r="F553" t="str">
            <v>קווים</v>
          </cell>
          <cell r="G553">
            <v>2017</v>
          </cell>
          <cell r="H553" t="str">
            <v>יוטונג</v>
          </cell>
          <cell r="I553" t="str">
            <v>PUMA IC / ZX6938HQ</v>
          </cell>
          <cell r="J553" t="e">
            <v>#N/A</v>
          </cell>
          <cell r="K553" t="str">
            <v>מידיבוס</v>
          </cell>
          <cell r="L553" t="str">
            <v>בינעירוני</v>
          </cell>
          <cell r="M553" t="str">
            <v/>
          </cell>
          <cell r="N553" t="str">
            <v>קווים</v>
          </cell>
          <cell r="O553" t="str">
            <v>חדרה</v>
          </cell>
          <cell r="P553" t="str">
            <v/>
          </cell>
          <cell r="Q553" t="str">
            <v/>
          </cell>
          <cell r="R553" t="str">
            <v>חדרה נתניה</v>
          </cell>
        </row>
        <row r="554">
          <cell r="B554">
            <v>8801887</v>
          </cell>
          <cell r="C554">
            <v>88018</v>
          </cell>
          <cell r="D554" t="str">
            <v>קווים</v>
          </cell>
          <cell r="E554" t="str">
            <v>קווים תחבורה ציבורית בע"מ</v>
          </cell>
          <cell r="F554" t="str">
            <v>קווים</v>
          </cell>
          <cell r="G554">
            <v>2017</v>
          </cell>
          <cell r="H554" t="str">
            <v>יוטונג</v>
          </cell>
          <cell r="I554" t="str">
            <v>PUMA IC / ZX6938HQ</v>
          </cell>
          <cell r="J554" t="e">
            <v>#N/A</v>
          </cell>
          <cell r="K554" t="str">
            <v>מידיבוס</v>
          </cell>
          <cell r="L554" t="str">
            <v>בינעירוני</v>
          </cell>
          <cell r="M554" t="str">
            <v/>
          </cell>
          <cell r="N554" t="str">
            <v>קווים</v>
          </cell>
          <cell r="O554" t="str">
            <v>חדרה</v>
          </cell>
          <cell r="P554" t="str">
            <v/>
          </cell>
          <cell r="Q554" t="str">
            <v/>
          </cell>
          <cell r="R554" t="str">
            <v>חדרה נתניה</v>
          </cell>
        </row>
        <row r="555">
          <cell r="B555">
            <v>8801987</v>
          </cell>
          <cell r="C555">
            <v>88019</v>
          </cell>
          <cell r="D555" t="str">
            <v>קווים</v>
          </cell>
          <cell r="E555" t="str">
            <v>קווים תחבורה ציבורית בע"מ</v>
          </cell>
          <cell r="F555" t="str">
            <v>קווים</v>
          </cell>
          <cell r="G555">
            <v>2017</v>
          </cell>
          <cell r="H555" t="str">
            <v>יוטונג</v>
          </cell>
          <cell r="I555" t="str">
            <v>PUMA IC / ZX6938HQ</v>
          </cell>
          <cell r="J555" t="e">
            <v>#N/A</v>
          </cell>
          <cell r="K555" t="str">
            <v>מידיבוס</v>
          </cell>
          <cell r="L555" t="str">
            <v>בינעירוני</v>
          </cell>
          <cell r="M555" t="str">
            <v/>
          </cell>
          <cell r="N555" t="str">
            <v>קווים</v>
          </cell>
          <cell r="O555" t="str">
            <v>חדרה</v>
          </cell>
          <cell r="P555" t="str">
            <v/>
          </cell>
          <cell r="Q555" t="str">
            <v/>
          </cell>
          <cell r="R555" t="str">
            <v>חדרה נתניה</v>
          </cell>
        </row>
        <row r="556">
          <cell r="B556">
            <v>8802087</v>
          </cell>
          <cell r="C556">
            <v>88020</v>
          </cell>
          <cell r="D556" t="str">
            <v>קווים</v>
          </cell>
          <cell r="E556" t="str">
            <v>קווים תחבורה ציבורית בע"מ</v>
          </cell>
          <cell r="F556" t="str">
            <v>קווים</v>
          </cell>
          <cell r="G556">
            <v>2017</v>
          </cell>
          <cell r="H556" t="str">
            <v>יוטונג</v>
          </cell>
          <cell r="I556" t="str">
            <v>PUMA IC / ZX6938HQ</v>
          </cell>
          <cell r="J556" t="e">
            <v>#N/A</v>
          </cell>
          <cell r="K556" t="str">
            <v>מידיבוס</v>
          </cell>
          <cell r="L556" t="str">
            <v>בינעירוני</v>
          </cell>
          <cell r="M556" t="str">
            <v/>
          </cell>
          <cell r="N556" t="str">
            <v>קווים</v>
          </cell>
          <cell r="O556" t="str">
            <v>נתניה</v>
          </cell>
          <cell r="P556" t="str">
            <v/>
          </cell>
          <cell r="Q556" t="str">
            <v/>
          </cell>
          <cell r="R556" t="str">
            <v>חדרה נתניה</v>
          </cell>
        </row>
        <row r="557">
          <cell r="B557">
            <v>8802187</v>
          </cell>
          <cell r="C557">
            <v>88021</v>
          </cell>
          <cell r="D557" t="str">
            <v>קווים</v>
          </cell>
          <cell r="E557" t="str">
            <v>קווים תחבורה ציבורית בע"מ</v>
          </cell>
          <cell r="F557" t="str">
            <v>קווים</v>
          </cell>
          <cell r="G557">
            <v>2017</v>
          </cell>
          <cell r="H557" t="str">
            <v>יוטונג</v>
          </cell>
          <cell r="I557" t="str">
            <v>PUMA IC / ZX6938HQ</v>
          </cell>
          <cell r="J557" t="e">
            <v>#N/A</v>
          </cell>
          <cell r="K557" t="str">
            <v>מידיבוס</v>
          </cell>
          <cell r="L557" t="str">
            <v>בינעירוני</v>
          </cell>
          <cell r="M557" t="str">
            <v/>
          </cell>
          <cell r="N557" t="str">
            <v>קווים</v>
          </cell>
          <cell r="O557" t="str">
            <v>נתניה</v>
          </cell>
          <cell r="P557" t="str">
            <v/>
          </cell>
          <cell r="Q557" t="str">
            <v/>
          </cell>
          <cell r="R557" t="str">
            <v>חדרה נתניה</v>
          </cell>
        </row>
        <row r="558">
          <cell r="B558">
            <v>8802287</v>
          </cell>
          <cell r="C558">
            <v>88022</v>
          </cell>
          <cell r="D558" t="str">
            <v>קווים</v>
          </cell>
          <cell r="E558" t="str">
            <v>קווים תחבורה ציבורית בע"מ</v>
          </cell>
          <cell r="F558" t="str">
            <v>קווים</v>
          </cell>
          <cell r="G558">
            <v>2017</v>
          </cell>
          <cell r="H558" t="str">
            <v>יוטונג</v>
          </cell>
          <cell r="I558" t="str">
            <v>PUMA IC / ZX6938HQ</v>
          </cell>
          <cell r="J558" t="e">
            <v>#N/A</v>
          </cell>
          <cell r="K558" t="str">
            <v>מידיבוס</v>
          </cell>
          <cell r="L558" t="str">
            <v>בינעירוני</v>
          </cell>
          <cell r="M558" t="str">
            <v/>
          </cell>
          <cell r="N558" t="str">
            <v>קווים</v>
          </cell>
          <cell r="O558" t="str">
            <v>נתניה</v>
          </cell>
          <cell r="P558" t="str">
            <v/>
          </cell>
          <cell r="Q558" t="str">
            <v/>
          </cell>
          <cell r="R558" t="str">
            <v>חדרה נתניה</v>
          </cell>
        </row>
        <row r="559">
          <cell r="B559">
            <v>8801287</v>
          </cell>
          <cell r="C559">
            <v>88012</v>
          </cell>
          <cell r="D559" t="str">
            <v>קווים</v>
          </cell>
          <cell r="E559" t="str">
            <v>קווים תחבורה ציבורית בע"מ</v>
          </cell>
          <cell r="F559" t="str">
            <v>קווים</v>
          </cell>
          <cell r="G559">
            <v>2017</v>
          </cell>
          <cell r="H559" t="str">
            <v>יוטונג</v>
          </cell>
          <cell r="I559" t="str">
            <v>PUMA IC / ZX6938HQ</v>
          </cell>
          <cell r="J559" t="e">
            <v>#N/A</v>
          </cell>
          <cell r="K559" t="str">
            <v>מידיבוס</v>
          </cell>
          <cell r="L559" t="str">
            <v>בינעירוני</v>
          </cell>
          <cell r="M559" t="str">
            <v/>
          </cell>
          <cell r="N559" t="str">
            <v>קווים</v>
          </cell>
          <cell r="O559" t="str">
            <v>חדרה</v>
          </cell>
          <cell r="P559" t="str">
            <v/>
          </cell>
          <cell r="Q559" t="str">
            <v/>
          </cell>
          <cell r="R559" t="str">
            <v>חדרה נתניה</v>
          </cell>
        </row>
        <row r="560">
          <cell r="B560">
            <v>8801187</v>
          </cell>
          <cell r="C560">
            <v>88011</v>
          </cell>
          <cell r="D560" t="str">
            <v>קווים</v>
          </cell>
          <cell r="E560" t="str">
            <v>קווים תחבורה ציבורית בע"מ</v>
          </cell>
          <cell r="F560" t="str">
            <v>קווים</v>
          </cell>
          <cell r="G560">
            <v>2017</v>
          </cell>
          <cell r="H560" t="str">
            <v>יוטונג</v>
          </cell>
          <cell r="I560" t="str">
            <v>PUMA IC / ZX6938HQ</v>
          </cell>
          <cell r="J560" t="e">
            <v>#N/A</v>
          </cell>
          <cell r="K560" t="str">
            <v>מידיבוס</v>
          </cell>
          <cell r="L560" t="str">
            <v>בינעירוני</v>
          </cell>
          <cell r="M560" t="str">
            <v/>
          </cell>
          <cell r="N560" t="str">
            <v>קווים</v>
          </cell>
          <cell r="O560" t="str">
            <v>נתניה</v>
          </cell>
          <cell r="P560" t="str">
            <v/>
          </cell>
          <cell r="Q560" t="str">
            <v/>
          </cell>
          <cell r="R560" t="str">
            <v>חדרה נתניה</v>
          </cell>
        </row>
        <row r="561">
          <cell r="B561">
            <v>8801087</v>
          </cell>
          <cell r="C561">
            <v>88010</v>
          </cell>
          <cell r="D561" t="str">
            <v>קווים</v>
          </cell>
          <cell r="E561" t="str">
            <v>קווים תחבורה ציבורית בע"מ</v>
          </cell>
          <cell r="F561" t="str">
            <v>קווים</v>
          </cell>
          <cell r="G561">
            <v>2017</v>
          </cell>
          <cell r="H561" t="str">
            <v>יוטונג</v>
          </cell>
          <cell r="I561" t="str">
            <v>PUMA IC / ZX6938HQ</v>
          </cell>
          <cell r="J561" t="e">
            <v>#N/A</v>
          </cell>
          <cell r="K561" t="str">
            <v>מידיבוס</v>
          </cell>
          <cell r="L561" t="str">
            <v>בינעירוני</v>
          </cell>
          <cell r="M561" t="str">
            <v/>
          </cell>
          <cell r="N561" t="str">
            <v>קווים</v>
          </cell>
          <cell r="O561" t="str">
            <v>נתניה</v>
          </cell>
          <cell r="P561" t="str">
            <v/>
          </cell>
          <cell r="Q561" t="str">
            <v/>
          </cell>
          <cell r="R561" t="str">
            <v>חדרה נתניה</v>
          </cell>
        </row>
        <row r="562">
          <cell r="B562">
            <v>8800987</v>
          </cell>
          <cell r="C562">
            <v>88009</v>
          </cell>
          <cell r="D562" t="str">
            <v>קווים</v>
          </cell>
          <cell r="E562" t="str">
            <v>קווים תחבורה ציבורית בע"מ</v>
          </cell>
          <cell r="F562" t="str">
            <v>קווים</v>
          </cell>
          <cell r="G562">
            <v>2017</v>
          </cell>
          <cell r="H562" t="str">
            <v>יוטונג</v>
          </cell>
          <cell r="I562" t="str">
            <v>PUMA IC / ZX6938HQ</v>
          </cell>
          <cell r="J562" t="e">
            <v>#N/A</v>
          </cell>
          <cell r="K562" t="str">
            <v>מידיבוס</v>
          </cell>
          <cell r="L562" t="str">
            <v>בינעירוני</v>
          </cell>
          <cell r="M562" t="str">
            <v/>
          </cell>
          <cell r="N562" t="str">
            <v>קווים</v>
          </cell>
          <cell r="O562" t="str">
            <v>חדרה</v>
          </cell>
          <cell r="P562" t="str">
            <v/>
          </cell>
          <cell r="Q562" t="str">
            <v/>
          </cell>
          <cell r="R562" t="str">
            <v>חדרה נתניה</v>
          </cell>
        </row>
        <row r="563">
          <cell r="B563">
            <v>8800887</v>
          </cell>
          <cell r="C563">
            <v>88008</v>
          </cell>
          <cell r="D563" t="str">
            <v>קווים</v>
          </cell>
          <cell r="E563" t="str">
            <v>קווים תחבורה ציבורית בע"מ</v>
          </cell>
          <cell r="F563" t="str">
            <v>קווים</v>
          </cell>
          <cell r="G563">
            <v>2017</v>
          </cell>
          <cell r="H563" t="str">
            <v>יוטונג</v>
          </cell>
          <cell r="I563" t="str">
            <v>PUMA IC / ZX6938HQ</v>
          </cell>
          <cell r="J563" t="e">
            <v>#N/A</v>
          </cell>
          <cell r="K563" t="str">
            <v>מידיבוס</v>
          </cell>
          <cell r="L563" t="str">
            <v>בינעירוני</v>
          </cell>
          <cell r="M563" t="str">
            <v/>
          </cell>
          <cell r="N563" t="str">
            <v>קווים</v>
          </cell>
          <cell r="O563" t="str">
            <v>חדרה</v>
          </cell>
          <cell r="P563" t="str">
            <v/>
          </cell>
          <cell r="Q563" t="str">
            <v/>
          </cell>
          <cell r="R563" t="str">
            <v>חדרה נתניה</v>
          </cell>
        </row>
        <row r="564">
          <cell r="B564">
            <v>8800787</v>
          </cell>
          <cell r="C564">
            <v>88007</v>
          </cell>
          <cell r="D564" t="str">
            <v>קווים</v>
          </cell>
          <cell r="E564" t="str">
            <v>קווים תחבורה ציבורית בע"מ</v>
          </cell>
          <cell r="F564" t="str">
            <v>קווים</v>
          </cell>
          <cell r="G564">
            <v>2017</v>
          </cell>
          <cell r="H564" t="str">
            <v>יוטונג</v>
          </cell>
          <cell r="I564" t="str">
            <v>PUMA IC / ZX6938HQ</v>
          </cell>
          <cell r="J564" t="e">
            <v>#N/A</v>
          </cell>
          <cell r="K564" t="str">
            <v>מידיבוס</v>
          </cell>
          <cell r="L564" t="str">
            <v>בינעירוני</v>
          </cell>
          <cell r="M564" t="str">
            <v/>
          </cell>
          <cell r="N564" t="str">
            <v>קווים</v>
          </cell>
          <cell r="O564" t="str">
            <v>חדרה</v>
          </cell>
          <cell r="P564" t="str">
            <v/>
          </cell>
          <cell r="Q564" t="str">
            <v/>
          </cell>
          <cell r="R564" t="str">
            <v>חדרה נתניה</v>
          </cell>
        </row>
        <row r="565">
          <cell r="B565">
            <v>8800687</v>
          </cell>
          <cell r="C565">
            <v>88006</v>
          </cell>
          <cell r="D565" t="str">
            <v>קווים</v>
          </cell>
          <cell r="E565" t="str">
            <v>קווים תחבורה ציבורית בע"מ</v>
          </cell>
          <cell r="F565" t="str">
            <v>קווים</v>
          </cell>
          <cell r="G565">
            <v>2017</v>
          </cell>
          <cell r="H565" t="str">
            <v>יוטונג</v>
          </cell>
          <cell r="I565" t="str">
            <v>PUMA IC / ZX6938HQ</v>
          </cell>
          <cell r="J565" t="e">
            <v>#N/A</v>
          </cell>
          <cell r="K565" t="str">
            <v>מידיבוס</v>
          </cell>
          <cell r="L565" t="str">
            <v>בינעירוני</v>
          </cell>
          <cell r="M565" t="str">
            <v/>
          </cell>
          <cell r="N565" t="str">
            <v>קווים</v>
          </cell>
          <cell r="O565" t="str">
            <v>חדרה</v>
          </cell>
          <cell r="P565" t="str">
            <v/>
          </cell>
          <cell r="Q565" t="str">
            <v/>
          </cell>
          <cell r="R565" t="str">
            <v>חדרה נתניה</v>
          </cell>
        </row>
        <row r="566">
          <cell r="B566">
            <v>8800587</v>
          </cell>
          <cell r="C566">
            <v>88005</v>
          </cell>
          <cell r="D566" t="str">
            <v>קווים</v>
          </cell>
          <cell r="E566" t="str">
            <v>קווים תחבורה ציבורית בע"מ</v>
          </cell>
          <cell r="F566" t="str">
            <v>קווים</v>
          </cell>
          <cell r="G566">
            <v>2017</v>
          </cell>
          <cell r="H566" t="str">
            <v>יוטונג</v>
          </cell>
          <cell r="I566" t="str">
            <v>PUMA IC / ZX6938HQ</v>
          </cell>
          <cell r="J566" t="e">
            <v>#N/A</v>
          </cell>
          <cell r="K566" t="str">
            <v>מידיבוס</v>
          </cell>
          <cell r="L566" t="str">
            <v>בינעירוני</v>
          </cell>
          <cell r="M566" t="str">
            <v/>
          </cell>
          <cell r="N566" t="str">
            <v>קווים</v>
          </cell>
          <cell r="O566" t="str">
            <v>נתניה</v>
          </cell>
          <cell r="P566" t="str">
            <v/>
          </cell>
          <cell r="Q566" t="str">
            <v/>
          </cell>
          <cell r="R566" t="str">
            <v>חדרה נתניה</v>
          </cell>
        </row>
        <row r="567">
          <cell r="B567">
            <v>8800487</v>
          </cell>
          <cell r="C567">
            <v>88004</v>
          </cell>
          <cell r="D567" t="str">
            <v>קווים</v>
          </cell>
          <cell r="E567" t="str">
            <v>קווים תחבורה ציבורית בע"מ</v>
          </cell>
          <cell r="F567" t="str">
            <v>קווים</v>
          </cell>
          <cell r="G567">
            <v>2017</v>
          </cell>
          <cell r="H567" t="str">
            <v>יוטונג</v>
          </cell>
          <cell r="I567" t="str">
            <v>PUMA IC / ZX6938HQ</v>
          </cell>
          <cell r="J567" t="e">
            <v>#N/A</v>
          </cell>
          <cell r="K567" t="str">
            <v>מידיבוס</v>
          </cell>
          <cell r="L567" t="str">
            <v>בינעירוני</v>
          </cell>
          <cell r="M567" t="str">
            <v/>
          </cell>
          <cell r="N567" t="str">
            <v>קווים</v>
          </cell>
          <cell r="O567" t="str">
            <v>נתניה</v>
          </cell>
          <cell r="P567" t="str">
            <v/>
          </cell>
          <cell r="Q567" t="str">
            <v/>
          </cell>
          <cell r="R567" t="str">
            <v>חדרה נתניה</v>
          </cell>
        </row>
        <row r="568">
          <cell r="B568">
            <v>8800387</v>
          </cell>
          <cell r="C568">
            <v>88003</v>
          </cell>
          <cell r="D568" t="str">
            <v>קווים</v>
          </cell>
          <cell r="E568" t="str">
            <v>קווים תחבורה ציבורית בע"מ</v>
          </cell>
          <cell r="F568" t="str">
            <v>קווים</v>
          </cell>
          <cell r="G568">
            <v>2017</v>
          </cell>
          <cell r="H568" t="str">
            <v>יוטונג</v>
          </cell>
          <cell r="I568" t="str">
            <v>PUMA IC / ZX6938HQ</v>
          </cell>
          <cell r="J568" t="e">
            <v>#N/A</v>
          </cell>
          <cell r="K568" t="str">
            <v>מידיבוס</v>
          </cell>
          <cell r="L568" t="str">
            <v>בינעירוני</v>
          </cell>
          <cell r="M568" t="str">
            <v/>
          </cell>
          <cell r="N568" t="str">
            <v>קווים</v>
          </cell>
          <cell r="O568" t="str">
            <v>חדרה</v>
          </cell>
          <cell r="P568" t="str">
            <v/>
          </cell>
          <cell r="Q568" t="str">
            <v/>
          </cell>
          <cell r="R568" t="str">
            <v>חדרה נתניה</v>
          </cell>
        </row>
        <row r="569">
          <cell r="B569">
            <v>8800287</v>
          </cell>
          <cell r="C569">
            <v>88002</v>
          </cell>
          <cell r="D569" t="str">
            <v>קווים</v>
          </cell>
          <cell r="E569" t="str">
            <v>קווים תחבורה ציבורית בע"מ</v>
          </cell>
          <cell r="F569" t="str">
            <v>קווים</v>
          </cell>
          <cell r="G569">
            <v>2017</v>
          </cell>
          <cell r="H569" t="str">
            <v>יוטונג</v>
          </cell>
          <cell r="I569" t="str">
            <v>PUMA IC / ZX6938HQ</v>
          </cell>
          <cell r="J569" t="e">
            <v>#N/A</v>
          </cell>
          <cell r="K569" t="str">
            <v>מידיבוס</v>
          </cell>
          <cell r="L569" t="str">
            <v>בינעירוני</v>
          </cell>
          <cell r="M569" t="str">
            <v/>
          </cell>
          <cell r="N569" t="str">
            <v>קווים</v>
          </cell>
          <cell r="O569" t="str">
            <v>חדרה</v>
          </cell>
          <cell r="P569" t="str">
            <v/>
          </cell>
          <cell r="Q569" t="str">
            <v/>
          </cell>
          <cell r="R569" t="str">
            <v>חדרה נתניה</v>
          </cell>
        </row>
        <row r="570">
          <cell r="B570">
            <v>90218501</v>
          </cell>
          <cell r="C570">
            <v>90218501</v>
          </cell>
          <cell r="D570" t="str">
            <v>קווים</v>
          </cell>
          <cell r="E570" t="str">
            <v>קווים תחבורה ציבורית בע"מ</v>
          </cell>
          <cell r="F570" t="str">
            <v>קווים</v>
          </cell>
          <cell r="G570">
            <v>2017</v>
          </cell>
          <cell r="H570" t="str">
            <v>BYD</v>
          </cell>
          <cell r="I570" t="str">
            <v>K9U</v>
          </cell>
          <cell r="J570" t="e">
            <v>#N/A</v>
          </cell>
          <cell r="K570" t="str">
            <v>אוטובוס</v>
          </cell>
          <cell r="L570" t="str">
            <v>עירוני</v>
          </cell>
          <cell r="M570" t="str">
            <v>חשמלי</v>
          </cell>
          <cell r="N570" t="str">
            <v>קווים</v>
          </cell>
          <cell r="O570" t="str">
            <v>מודיעין</v>
          </cell>
          <cell r="P570" t="str">
            <v/>
          </cell>
          <cell r="Q570" t="str">
            <v/>
          </cell>
          <cell r="R570" t="str">
            <v>חשמונאים</v>
          </cell>
        </row>
        <row r="571">
          <cell r="B571">
            <v>7276052</v>
          </cell>
          <cell r="C571">
            <v>72760</v>
          </cell>
          <cell r="D571" t="str">
            <v>קווים</v>
          </cell>
          <cell r="E571" t="str">
            <v>קווים תחבורה ציבורית בע"מ</v>
          </cell>
          <cell r="F571" t="str">
            <v>קווים</v>
          </cell>
          <cell r="G571">
            <v>2013</v>
          </cell>
          <cell r="H571" t="str">
            <v>וולוו</v>
          </cell>
          <cell r="I571" t="str">
            <v>B7RLE</v>
          </cell>
          <cell r="J571">
            <v>34</v>
          </cell>
          <cell r="K571" t="str">
            <v>אוטובוס</v>
          </cell>
          <cell r="L571" t="str">
            <v>עירוני</v>
          </cell>
          <cell r="M571" t="str">
            <v>נגיש</v>
          </cell>
          <cell r="N571" t="str">
            <v>קווים</v>
          </cell>
          <cell r="O571" t="str">
            <v>מודיעין עילית</v>
          </cell>
          <cell r="P571" t="str">
            <v/>
          </cell>
          <cell r="Q571" t="str">
            <v/>
          </cell>
          <cell r="R571" t="str">
            <v>חשמונאים</v>
          </cell>
        </row>
        <row r="572">
          <cell r="B572">
            <v>7329752</v>
          </cell>
          <cell r="C572">
            <v>73297</v>
          </cell>
          <cell r="D572" t="str">
            <v>קווים</v>
          </cell>
          <cell r="E572" t="str">
            <v>קווים תחבורה ציבורית בע"מ</v>
          </cell>
          <cell r="F572" t="str">
            <v>קווים</v>
          </cell>
          <cell r="G572">
            <v>2013</v>
          </cell>
          <cell r="H572" t="str">
            <v>וולוו</v>
          </cell>
          <cell r="I572" t="str">
            <v>B7R</v>
          </cell>
          <cell r="J572">
            <v>51</v>
          </cell>
          <cell r="K572" t="str">
            <v>אוטובוס</v>
          </cell>
          <cell r="L572" t="str">
            <v>בינעירוני</v>
          </cell>
          <cell r="M572" t="str">
            <v/>
          </cell>
          <cell r="N572" t="str">
            <v>קווים</v>
          </cell>
          <cell r="O572" t="str">
            <v>חדרה</v>
          </cell>
          <cell r="P572" t="str">
            <v/>
          </cell>
          <cell r="Q572" t="str">
            <v/>
          </cell>
          <cell r="R572" t="str">
            <v>חדרה נתניה</v>
          </cell>
        </row>
        <row r="573">
          <cell r="B573">
            <v>7332752</v>
          </cell>
          <cell r="C573">
            <v>73327</v>
          </cell>
          <cell r="D573" t="str">
            <v>קווים</v>
          </cell>
          <cell r="E573" t="str">
            <v>קווים תחבורה ציבורית בע"מ</v>
          </cell>
          <cell r="F573" t="str">
            <v>קווים</v>
          </cell>
          <cell r="G573">
            <v>2013</v>
          </cell>
          <cell r="H573" t="str">
            <v>וולוו</v>
          </cell>
          <cell r="I573" t="str">
            <v>B7R</v>
          </cell>
          <cell r="J573">
            <v>51</v>
          </cell>
          <cell r="K573" t="str">
            <v>אוטובוס</v>
          </cell>
          <cell r="L573" t="str">
            <v>בינעירוני</v>
          </cell>
          <cell r="M573" t="str">
            <v/>
          </cell>
          <cell r="N573" t="str">
            <v>קווים</v>
          </cell>
          <cell r="O573" t="str">
            <v>נתניה</v>
          </cell>
          <cell r="P573" t="str">
            <v/>
          </cell>
          <cell r="Q573" t="str">
            <v/>
          </cell>
          <cell r="R573" t="str">
            <v>חדרה נתניה</v>
          </cell>
        </row>
        <row r="574">
          <cell r="B574">
            <v>7276252</v>
          </cell>
          <cell r="C574">
            <v>72762</v>
          </cell>
          <cell r="D574" t="str">
            <v>קווים</v>
          </cell>
          <cell r="E574" t="str">
            <v>קווים תחבורה ציבורית בע"מ</v>
          </cell>
          <cell r="F574" t="str">
            <v>קווים</v>
          </cell>
          <cell r="G574">
            <v>2013</v>
          </cell>
          <cell r="H574" t="str">
            <v>וולוו</v>
          </cell>
          <cell r="I574" t="str">
            <v>B7RLE</v>
          </cell>
          <cell r="J574">
            <v>34</v>
          </cell>
          <cell r="K574" t="str">
            <v>אוטובוס</v>
          </cell>
          <cell r="L574" t="str">
            <v>עירוני</v>
          </cell>
          <cell r="M574" t="str">
            <v>נגיש</v>
          </cell>
          <cell r="N574" t="str">
            <v>קווים</v>
          </cell>
          <cell r="O574" t="str">
            <v>נתניה</v>
          </cell>
          <cell r="P574" t="str">
            <v/>
          </cell>
          <cell r="Q574" t="str">
            <v/>
          </cell>
          <cell r="R574" t="str">
            <v>חדרה נתניה</v>
          </cell>
        </row>
        <row r="575">
          <cell r="B575">
            <v>7330252</v>
          </cell>
          <cell r="C575">
            <v>73302</v>
          </cell>
          <cell r="D575" t="str">
            <v>קווים</v>
          </cell>
          <cell r="E575" t="str">
            <v>קווים תחבורה ציבורית בע"מ</v>
          </cell>
          <cell r="F575" t="str">
            <v>קווים</v>
          </cell>
          <cell r="G575">
            <v>2013</v>
          </cell>
          <cell r="H575" t="str">
            <v>וולוו</v>
          </cell>
          <cell r="I575" t="str">
            <v>B7R</v>
          </cell>
          <cell r="J575">
            <v>51</v>
          </cell>
          <cell r="K575" t="str">
            <v>אוטובוס</v>
          </cell>
          <cell r="L575" t="str">
            <v>בינעירוני</v>
          </cell>
          <cell r="M575" t="str">
            <v/>
          </cell>
          <cell r="N575" t="str">
            <v>קווים</v>
          </cell>
          <cell r="O575" t="str">
            <v>נתניה</v>
          </cell>
          <cell r="P575" t="str">
            <v/>
          </cell>
          <cell r="Q575" t="str">
            <v/>
          </cell>
          <cell r="R575" t="str">
            <v>חדרה נתניה</v>
          </cell>
        </row>
        <row r="576">
          <cell r="B576">
            <v>7329552</v>
          </cell>
          <cell r="C576">
            <v>73295</v>
          </cell>
          <cell r="D576" t="str">
            <v>קווים</v>
          </cell>
          <cell r="E576" t="str">
            <v>קווים תחבורה ציבורית בע"מ</v>
          </cell>
          <cell r="F576" t="str">
            <v>קווים</v>
          </cell>
          <cell r="G576">
            <v>2013</v>
          </cell>
          <cell r="H576" t="str">
            <v>וולוו</v>
          </cell>
          <cell r="I576" t="str">
            <v>B7R</v>
          </cell>
          <cell r="J576">
            <v>51</v>
          </cell>
          <cell r="K576" t="str">
            <v>אוטובוס</v>
          </cell>
          <cell r="L576" t="str">
            <v>בינעירוני</v>
          </cell>
          <cell r="M576" t="str">
            <v/>
          </cell>
          <cell r="N576" t="str">
            <v>קווים</v>
          </cell>
          <cell r="O576" t="str">
            <v>חדרה</v>
          </cell>
          <cell r="P576" t="str">
            <v/>
          </cell>
          <cell r="Q576" t="str">
            <v/>
          </cell>
          <cell r="R576" t="str">
            <v>חדרה נתניה</v>
          </cell>
        </row>
        <row r="577">
          <cell r="B577">
            <v>7333752</v>
          </cell>
          <cell r="C577">
            <v>73337</v>
          </cell>
          <cell r="D577" t="str">
            <v>קווים</v>
          </cell>
          <cell r="E577" t="str">
            <v>קווים תחבורה ציבורית בע"מ</v>
          </cell>
          <cell r="F577" t="str">
            <v>קווים</v>
          </cell>
          <cell r="G577">
            <v>2013</v>
          </cell>
          <cell r="H577" t="str">
            <v>וולוו</v>
          </cell>
          <cell r="I577" t="str">
            <v>B7R</v>
          </cell>
          <cell r="J577">
            <v>51</v>
          </cell>
          <cell r="K577" t="str">
            <v>אוטובוס</v>
          </cell>
          <cell r="L577" t="str">
            <v>בינעירוני</v>
          </cell>
          <cell r="M577" t="str">
            <v/>
          </cell>
          <cell r="N577" t="str">
            <v>קווים</v>
          </cell>
          <cell r="O577" t="str">
            <v>נתניה</v>
          </cell>
          <cell r="P577" t="str">
            <v/>
          </cell>
          <cell r="Q577" t="str">
            <v/>
          </cell>
          <cell r="R577" t="str">
            <v>חדרה נתניה</v>
          </cell>
        </row>
        <row r="578">
          <cell r="B578">
            <v>7334052</v>
          </cell>
          <cell r="C578">
            <v>73340</v>
          </cell>
          <cell r="D578" t="str">
            <v>קווים</v>
          </cell>
          <cell r="E578" t="str">
            <v>קווים תחבורה ציבורית בע"מ</v>
          </cell>
          <cell r="F578" t="str">
            <v>קווים</v>
          </cell>
          <cell r="G578">
            <v>2013</v>
          </cell>
          <cell r="H578" t="str">
            <v>וולוו</v>
          </cell>
          <cell r="I578" t="str">
            <v>B7R</v>
          </cell>
          <cell r="J578">
            <v>51</v>
          </cell>
          <cell r="K578" t="str">
            <v>אוטובוס</v>
          </cell>
          <cell r="L578" t="str">
            <v>בינעירוני</v>
          </cell>
          <cell r="M578" t="str">
            <v/>
          </cell>
          <cell r="N578" t="str">
            <v>קווים</v>
          </cell>
          <cell r="O578" t="str">
            <v>נתניה</v>
          </cell>
          <cell r="P578" t="str">
            <v/>
          </cell>
          <cell r="Q578" t="str">
            <v/>
          </cell>
          <cell r="R578" t="str">
            <v>חדרה נתניה</v>
          </cell>
        </row>
        <row r="579">
          <cell r="B579">
            <v>7333052</v>
          </cell>
          <cell r="C579">
            <v>73330</v>
          </cell>
          <cell r="D579" t="str">
            <v>קווים</v>
          </cell>
          <cell r="E579" t="str">
            <v>קווים תחבורה ציבורית בע"מ</v>
          </cell>
          <cell r="F579" t="str">
            <v>קווים</v>
          </cell>
          <cell r="G579">
            <v>2013</v>
          </cell>
          <cell r="H579" t="str">
            <v>וולוו</v>
          </cell>
          <cell r="I579" t="str">
            <v>B7R</v>
          </cell>
          <cell r="J579">
            <v>51</v>
          </cell>
          <cell r="K579" t="str">
            <v>אוטובוס</v>
          </cell>
          <cell r="L579" t="str">
            <v>בינעירוני</v>
          </cell>
          <cell r="M579" t="str">
            <v/>
          </cell>
          <cell r="N579" t="str">
            <v>קווים</v>
          </cell>
          <cell r="O579" t="str">
            <v>נתניה</v>
          </cell>
          <cell r="P579" t="str">
            <v/>
          </cell>
          <cell r="Q579" t="str">
            <v/>
          </cell>
          <cell r="R579" t="str">
            <v>חדרה נתניה</v>
          </cell>
        </row>
        <row r="580">
          <cell r="B580">
            <v>7333652</v>
          </cell>
          <cell r="C580">
            <v>73336</v>
          </cell>
          <cell r="D580" t="str">
            <v>קווים</v>
          </cell>
          <cell r="E580" t="str">
            <v>קווים תחבורה ציבורית בע"מ</v>
          </cell>
          <cell r="F580" t="str">
            <v>קווים</v>
          </cell>
          <cell r="G580">
            <v>2013</v>
          </cell>
          <cell r="H580" t="str">
            <v>וולוו</v>
          </cell>
          <cell r="I580" t="str">
            <v>B7R</v>
          </cell>
          <cell r="J580">
            <v>51</v>
          </cell>
          <cell r="K580" t="str">
            <v>אוטובוס</v>
          </cell>
          <cell r="L580" t="str">
            <v>בינעירוני</v>
          </cell>
          <cell r="M580" t="str">
            <v/>
          </cell>
          <cell r="N580" t="str">
            <v>קווים</v>
          </cell>
          <cell r="O580" t="str">
            <v>נתניה</v>
          </cell>
          <cell r="P580" t="str">
            <v/>
          </cell>
          <cell r="Q580" t="str">
            <v/>
          </cell>
          <cell r="R580" t="str">
            <v>חדרה נתניה</v>
          </cell>
        </row>
        <row r="581">
          <cell r="B581">
            <v>7333852</v>
          </cell>
          <cell r="C581">
            <v>73338</v>
          </cell>
          <cell r="D581" t="str">
            <v>קווים</v>
          </cell>
          <cell r="E581" t="str">
            <v>קווים תחבורה ציבורית בע"מ</v>
          </cell>
          <cell r="F581" t="str">
            <v>קווים</v>
          </cell>
          <cell r="G581">
            <v>2013</v>
          </cell>
          <cell r="H581" t="str">
            <v>וולוו</v>
          </cell>
          <cell r="I581" t="str">
            <v>B7R</v>
          </cell>
          <cell r="J581">
            <v>51</v>
          </cell>
          <cell r="K581" t="str">
            <v>אוטובוס</v>
          </cell>
          <cell r="L581" t="str">
            <v>בינעירוני</v>
          </cell>
          <cell r="M581" t="str">
            <v/>
          </cell>
          <cell r="N581" t="str">
            <v>קווים</v>
          </cell>
          <cell r="O581" t="str">
            <v>נתניה</v>
          </cell>
          <cell r="P581" t="str">
            <v/>
          </cell>
          <cell r="Q581" t="str">
            <v/>
          </cell>
          <cell r="R581" t="str">
            <v>חדרה נתניה</v>
          </cell>
        </row>
        <row r="582">
          <cell r="B582">
            <v>7327852</v>
          </cell>
          <cell r="C582">
            <v>73278</v>
          </cell>
          <cell r="D582" t="str">
            <v>קווים</v>
          </cell>
          <cell r="E582" t="str">
            <v>קווים תחבורה ציבורית בע"מ</v>
          </cell>
          <cell r="F582" t="str">
            <v>קווים</v>
          </cell>
          <cell r="G582">
            <v>2013</v>
          </cell>
          <cell r="H582" t="str">
            <v>וולוו</v>
          </cell>
          <cell r="I582" t="str">
            <v>B7R</v>
          </cell>
          <cell r="J582">
            <v>51</v>
          </cell>
          <cell r="K582" t="str">
            <v>אוטובוס</v>
          </cell>
          <cell r="L582" t="str">
            <v>בינעירוני</v>
          </cell>
          <cell r="M582" t="str">
            <v/>
          </cell>
          <cell r="N582" t="str">
            <v>קווים</v>
          </cell>
          <cell r="O582" t="str">
            <v>חדרה</v>
          </cell>
          <cell r="P582" t="str">
            <v/>
          </cell>
          <cell r="Q582" t="str">
            <v/>
          </cell>
          <cell r="R582" t="str">
            <v>חדרה נתניה</v>
          </cell>
        </row>
        <row r="583">
          <cell r="B583">
            <v>7276652</v>
          </cell>
          <cell r="C583">
            <v>72766</v>
          </cell>
          <cell r="D583" t="str">
            <v>קווים</v>
          </cell>
          <cell r="E583" t="str">
            <v>קווים תחבורה ציבורית בע"מ</v>
          </cell>
          <cell r="F583" t="str">
            <v>קווים</v>
          </cell>
          <cell r="G583">
            <v>2013</v>
          </cell>
          <cell r="H583" t="str">
            <v>וולוו</v>
          </cell>
          <cell r="I583" t="str">
            <v>B7RLE</v>
          </cell>
          <cell r="J583">
            <v>34</v>
          </cell>
          <cell r="K583" t="str">
            <v>אוטובוס</v>
          </cell>
          <cell r="L583" t="str">
            <v>עירוני</v>
          </cell>
          <cell r="M583" t="str">
            <v>נגיש</v>
          </cell>
          <cell r="N583" t="str">
            <v>קווים</v>
          </cell>
          <cell r="O583" t="str">
            <v>נתניה</v>
          </cell>
          <cell r="P583" t="str">
            <v/>
          </cell>
          <cell r="Q583" t="str">
            <v/>
          </cell>
          <cell r="R583" t="str">
            <v>חדרה נתניה</v>
          </cell>
        </row>
        <row r="584">
          <cell r="B584">
            <v>7276452</v>
          </cell>
          <cell r="C584">
            <v>72764</v>
          </cell>
          <cell r="D584" t="str">
            <v>קווים</v>
          </cell>
          <cell r="E584" t="str">
            <v>קווים תחבורה ציבורית בע"מ</v>
          </cell>
          <cell r="F584" t="str">
            <v>קווים</v>
          </cell>
          <cell r="G584">
            <v>2013</v>
          </cell>
          <cell r="H584" t="str">
            <v>וולוו</v>
          </cell>
          <cell r="I584" t="str">
            <v>B7RLE</v>
          </cell>
          <cell r="J584">
            <v>34</v>
          </cell>
          <cell r="K584" t="str">
            <v>אוטובוס</v>
          </cell>
          <cell r="L584" t="str">
            <v>עירוני</v>
          </cell>
          <cell r="M584" t="str">
            <v>נגיש</v>
          </cell>
          <cell r="N584" t="str">
            <v>קווים</v>
          </cell>
          <cell r="O584" t="str">
            <v>נתניה</v>
          </cell>
          <cell r="P584" t="str">
            <v/>
          </cell>
          <cell r="Q584" t="str">
            <v/>
          </cell>
          <cell r="R584" t="str">
            <v>חדרה נתניה</v>
          </cell>
        </row>
        <row r="585">
          <cell r="B585">
            <v>7276152</v>
          </cell>
          <cell r="C585">
            <v>72761</v>
          </cell>
          <cell r="D585" t="str">
            <v>קווים</v>
          </cell>
          <cell r="E585" t="str">
            <v>קווים תחבורה ציבורית בע"מ</v>
          </cell>
          <cell r="F585" t="str">
            <v>קווים</v>
          </cell>
          <cell r="G585">
            <v>2013</v>
          </cell>
          <cell r="H585" t="str">
            <v>וולוו</v>
          </cell>
          <cell r="I585" t="str">
            <v>B7RLE</v>
          </cell>
          <cell r="J585">
            <v>34</v>
          </cell>
          <cell r="K585" t="str">
            <v>אוטובוס</v>
          </cell>
          <cell r="L585" t="str">
            <v>עירוני</v>
          </cell>
          <cell r="M585" t="str">
            <v>נגיש</v>
          </cell>
          <cell r="N585" t="str">
            <v>קווים</v>
          </cell>
          <cell r="O585" t="str">
            <v>מודיעין עילית</v>
          </cell>
          <cell r="P585" t="str">
            <v/>
          </cell>
          <cell r="Q585" t="str">
            <v/>
          </cell>
          <cell r="R585" t="str">
            <v>חשמונאים</v>
          </cell>
        </row>
        <row r="586">
          <cell r="B586">
            <v>7334252</v>
          </cell>
          <cell r="C586">
            <v>73342</v>
          </cell>
          <cell r="D586" t="str">
            <v>קווים</v>
          </cell>
          <cell r="E586" t="str">
            <v>קווים תחבורה ציבורית בע"מ</v>
          </cell>
          <cell r="F586" t="str">
            <v>קווים</v>
          </cell>
          <cell r="G586">
            <v>2013</v>
          </cell>
          <cell r="H586" t="str">
            <v>וולוו</v>
          </cell>
          <cell r="I586" t="str">
            <v>B7R</v>
          </cell>
          <cell r="J586">
            <v>51</v>
          </cell>
          <cell r="K586" t="str">
            <v>אוטובוס</v>
          </cell>
          <cell r="L586" t="str">
            <v>בינעירוני</v>
          </cell>
          <cell r="M586" t="str">
            <v/>
          </cell>
          <cell r="N586" t="str">
            <v>קווים</v>
          </cell>
          <cell r="O586" t="str">
            <v>נתניה</v>
          </cell>
          <cell r="P586" t="str">
            <v/>
          </cell>
          <cell r="Q586" t="str">
            <v/>
          </cell>
          <cell r="R586" t="str">
            <v>חדרה נתניה</v>
          </cell>
        </row>
        <row r="587">
          <cell r="B587">
            <v>7333552</v>
          </cell>
          <cell r="C587">
            <v>73335</v>
          </cell>
          <cell r="D587" t="str">
            <v>קווים</v>
          </cell>
          <cell r="E587" t="str">
            <v>קווים תחבורה ציבורית בע"מ</v>
          </cell>
          <cell r="F587" t="str">
            <v>קווים</v>
          </cell>
          <cell r="G587">
            <v>2013</v>
          </cell>
          <cell r="H587" t="str">
            <v>וולוו</v>
          </cell>
          <cell r="I587" t="str">
            <v>B7R</v>
          </cell>
          <cell r="J587">
            <v>51</v>
          </cell>
          <cell r="K587" t="str">
            <v>אוטובוס</v>
          </cell>
          <cell r="L587" t="str">
            <v>בינעירוני</v>
          </cell>
          <cell r="M587" t="str">
            <v/>
          </cell>
          <cell r="N587" t="str">
            <v>קווים</v>
          </cell>
          <cell r="O587" t="str">
            <v>חדרה</v>
          </cell>
          <cell r="P587" t="str">
            <v/>
          </cell>
          <cell r="Q587" t="str">
            <v/>
          </cell>
          <cell r="R587" t="str">
            <v>חדרה נתניה</v>
          </cell>
        </row>
        <row r="588">
          <cell r="B588">
            <v>7329952</v>
          </cell>
          <cell r="C588">
            <v>73299</v>
          </cell>
          <cell r="D588" t="str">
            <v>קווים</v>
          </cell>
          <cell r="E588" t="str">
            <v>קווים תחבורה ציבורית בע"מ</v>
          </cell>
          <cell r="F588" t="str">
            <v>קווים</v>
          </cell>
          <cell r="G588">
            <v>2013</v>
          </cell>
          <cell r="H588" t="str">
            <v>וולוו</v>
          </cell>
          <cell r="I588" t="str">
            <v>B7R</v>
          </cell>
          <cell r="J588">
            <v>51</v>
          </cell>
          <cell r="K588" t="str">
            <v>אוטובוס</v>
          </cell>
          <cell r="L588" t="str">
            <v>בינעירוני</v>
          </cell>
          <cell r="M588" t="str">
            <v/>
          </cell>
          <cell r="N588" t="str">
            <v>קווים</v>
          </cell>
          <cell r="O588" t="str">
            <v>רמלה לוד</v>
          </cell>
          <cell r="P588" t="str">
            <v/>
          </cell>
          <cell r="Q588" t="str">
            <v/>
          </cell>
          <cell r="R588" t="str">
            <v>חשמונאים</v>
          </cell>
        </row>
        <row r="589">
          <cell r="B589">
            <v>7276752</v>
          </cell>
          <cell r="C589">
            <v>72767</v>
          </cell>
          <cell r="D589" t="str">
            <v>קווים</v>
          </cell>
          <cell r="E589" t="str">
            <v>קווים תחבורה ציבורית בע"מ</v>
          </cell>
          <cell r="F589" t="str">
            <v>קווים</v>
          </cell>
          <cell r="G589">
            <v>2013</v>
          </cell>
          <cell r="H589" t="str">
            <v>וולוו</v>
          </cell>
          <cell r="I589" t="str">
            <v>B7RLE</v>
          </cell>
          <cell r="J589">
            <v>34</v>
          </cell>
          <cell r="K589" t="str">
            <v>אוטובוס</v>
          </cell>
          <cell r="L589" t="str">
            <v>עירוני</v>
          </cell>
          <cell r="M589" t="str">
            <v>נגיש</v>
          </cell>
          <cell r="N589" t="str">
            <v>קווים</v>
          </cell>
          <cell r="O589" t="str">
            <v>מודיעין עילית</v>
          </cell>
          <cell r="P589" t="str">
            <v/>
          </cell>
          <cell r="Q589" t="str">
            <v/>
          </cell>
          <cell r="R589" t="str">
            <v>חשמונאים</v>
          </cell>
        </row>
        <row r="590">
          <cell r="B590">
            <v>7276552</v>
          </cell>
          <cell r="C590">
            <v>72765</v>
          </cell>
          <cell r="D590" t="str">
            <v>קווים</v>
          </cell>
          <cell r="E590" t="str">
            <v>קווים תחבורה ציבורית בע"מ</v>
          </cell>
          <cell r="F590" t="str">
            <v>קווים</v>
          </cell>
          <cell r="G590">
            <v>2013</v>
          </cell>
          <cell r="H590" t="str">
            <v>וולוו</v>
          </cell>
          <cell r="I590" t="str">
            <v>B7RLE</v>
          </cell>
          <cell r="J590">
            <v>34</v>
          </cell>
          <cell r="K590" t="str">
            <v>אוטובוס</v>
          </cell>
          <cell r="L590" t="str">
            <v>עירוני</v>
          </cell>
          <cell r="M590" t="str">
            <v>נגיש</v>
          </cell>
          <cell r="N590" t="str">
            <v>קווים</v>
          </cell>
          <cell r="O590" t="str">
            <v>מודיעין עילית</v>
          </cell>
          <cell r="P590" t="str">
            <v/>
          </cell>
          <cell r="Q590" t="str">
            <v/>
          </cell>
          <cell r="R590" t="str">
            <v>חשמונאים</v>
          </cell>
        </row>
        <row r="591">
          <cell r="B591">
            <v>7334352</v>
          </cell>
          <cell r="C591">
            <v>73343</v>
          </cell>
          <cell r="D591" t="str">
            <v>קווים</v>
          </cell>
          <cell r="E591" t="str">
            <v>קווים תחבורה ציבורית בע"מ</v>
          </cell>
          <cell r="F591" t="str">
            <v>קווים</v>
          </cell>
          <cell r="G591">
            <v>2013</v>
          </cell>
          <cell r="H591" t="str">
            <v>וולוו</v>
          </cell>
          <cell r="I591" t="str">
            <v>B7R</v>
          </cell>
          <cell r="J591">
            <v>51</v>
          </cell>
          <cell r="K591" t="str">
            <v>אוטובוס</v>
          </cell>
          <cell r="L591" t="str">
            <v>בינעירוני</v>
          </cell>
          <cell r="M591" t="str">
            <v/>
          </cell>
          <cell r="N591" t="str">
            <v>קווים</v>
          </cell>
          <cell r="O591" t="str">
            <v>רמלה לוד</v>
          </cell>
          <cell r="P591" t="str">
            <v/>
          </cell>
          <cell r="Q591" t="str">
            <v/>
          </cell>
          <cell r="R591" t="str">
            <v>חשמונאים</v>
          </cell>
        </row>
        <row r="592">
          <cell r="B592">
            <v>7333452</v>
          </cell>
          <cell r="C592">
            <v>73334</v>
          </cell>
          <cell r="D592" t="str">
            <v>קווים</v>
          </cell>
          <cell r="E592" t="str">
            <v>קווים תחבורה ציבורית בע"מ</v>
          </cell>
          <cell r="F592" t="str">
            <v>קווים</v>
          </cell>
          <cell r="G592">
            <v>2013</v>
          </cell>
          <cell r="H592" t="str">
            <v>וולוו</v>
          </cell>
          <cell r="I592" t="str">
            <v>B7R</v>
          </cell>
          <cell r="J592">
            <v>51</v>
          </cell>
          <cell r="K592" t="str">
            <v>אוטובוס</v>
          </cell>
          <cell r="L592" t="str">
            <v>בינעירוני</v>
          </cell>
          <cell r="M592" t="str">
            <v/>
          </cell>
          <cell r="N592" t="str">
            <v>קווים</v>
          </cell>
          <cell r="O592" t="str">
            <v>רמלה לוד</v>
          </cell>
          <cell r="P592" t="str">
            <v/>
          </cell>
          <cell r="Q592" t="str">
            <v/>
          </cell>
          <cell r="R592" t="str">
            <v>חשמונאים</v>
          </cell>
        </row>
        <row r="593">
          <cell r="B593">
            <v>7334452</v>
          </cell>
          <cell r="C593">
            <v>73344</v>
          </cell>
          <cell r="D593" t="str">
            <v>קווים</v>
          </cell>
          <cell r="E593" t="str">
            <v>קווים תחבורה ציבורית בע"מ</v>
          </cell>
          <cell r="F593" t="str">
            <v>קווים</v>
          </cell>
          <cell r="G593">
            <v>2013</v>
          </cell>
          <cell r="H593" t="str">
            <v>וולוו</v>
          </cell>
          <cell r="I593" t="str">
            <v>B7R</v>
          </cell>
          <cell r="J593">
            <v>51</v>
          </cell>
          <cell r="K593" t="str">
            <v>אוטובוס</v>
          </cell>
          <cell r="L593" t="str">
            <v>בינעירוני</v>
          </cell>
          <cell r="M593" t="str">
            <v/>
          </cell>
          <cell r="N593" t="str">
            <v>קווים</v>
          </cell>
          <cell r="O593" t="str">
            <v>רמלה לוד</v>
          </cell>
          <cell r="P593" t="str">
            <v/>
          </cell>
          <cell r="Q593" t="str">
            <v/>
          </cell>
          <cell r="R593" t="str">
            <v>חשמונאים</v>
          </cell>
        </row>
        <row r="594">
          <cell r="B594">
            <v>7333952</v>
          </cell>
          <cell r="C594">
            <v>73339</v>
          </cell>
          <cell r="D594" t="str">
            <v>קווים</v>
          </cell>
          <cell r="E594" t="str">
            <v>קווים תחבורה ציבורית בע"מ</v>
          </cell>
          <cell r="F594" t="str">
            <v>קווים</v>
          </cell>
          <cell r="G594">
            <v>2013</v>
          </cell>
          <cell r="H594" t="str">
            <v>וולוו</v>
          </cell>
          <cell r="I594" t="str">
            <v>B7R</v>
          </cell>
          <cell r="J594">
            <v>51</v>
          </cell>
          <cell r="K594" t="str">
            <v>אוטובוס</v>
          </cell>
          <cell r="L594" t="str">
            <v>בינעירוני</v>
          </cell>
          <cell r="M594" t="str">
            <v/>
          </cell>
          <cell r="N594" t="str">
            <v>קווים</v>
          </cell>
          <cell r="O594" t="str">
            <v>רמלה לוד</v>
          </cell>
          <cell r="P594" t="str">
            <v/>
          </cell>
          <cell r="Q594" t="str">
            <v/>
          </cell>
          <cell r="R594" t="str">
            <v>חשמונאים</v>
          </cell>
        </row>
        <row r="595">
          <cell r="B595">
            <v>7334152</v>
          </cell>
          <cell r="C595">
            <v>73341</v>
          </cell>
          <cell r="D595" t="str">
            <v>קווים</v>
          </cell>
          <cell r="E595" t="str">
            <v>קווים תחבורה ציבורית בע"מ</v>
          </cell>
          <cell r="F595" t="str">
            <v>קווים</v>
          </cell>
          <cell r="G595">
            <v>2013</v>
          </cell>
          <cell r="H595" t="str">
            <v>וולוו</v>
          </cell>
          <cell r="I595" t="str">
            <v>B7R</v>
          </cell>
          <cell r="J595">
            <v>51</v>
          </cell>
          <cell r="K595" t="str">
            <v>אוטובוס</v>
          </cell>
          <cell r="L595" t="str">
            <v>בינעירוני</v>
          </cell>
          <cell r="M595" t="str">
            <v/>
          </cell>
          <cell r="N595" t="str">
            <v>קווים</v>
          </cell>
          <cell r="O595" t="str">
            <v>רמלה לוד</v>
          </cell>
          <cell r="P595" t="str">
            <v/>
          </cell>
          <cell r="Q595" t="str">
            <v/>
          </cell>
          <cell r="R595" t="str">
            <v>חשמונאים</v>
          </cell>
        </row>
        <row r="596">
          <cell r="B596">
            <v>7335452</v>
          </cell>
          <cell r="C596">
            <v>73354</v>
          </cell>
          <cell r="D596" t="str">
            <v>קווים</v>
          </cell>
          <cell r="E596" t="str">
            <v>קווים תחבורה ציבורית בע"מ</v>
          </cell>
          <cell r="F596" t="str">
            <v>קווים</v>
          </cell>
          <cell r="G596">
            <v>2013</v>
          </cell>
          <cell r="H596" t="str">
            <v>וולוו</v>
          </cell>
          <cell r="I596" t="str">
            <v>B7R</v>
          </cell>
          <cell r="J596">
            <v>51</v>
          </cell>
          <cell r="K596" t="str">
            <v>אוטובוס</v>
          </cell>
          <cell r="L596" t="str">
            <v>בינעירוני</v>
          </cell>
          <cell r="M596" t="str">
            <v/>
          </cell>
          <cell r="N596" t="str">
            <v>קווים</v>
          </cell>
          <cell r="O596" t="str">
            <v>רמלה לוד</v>
          </cell>
          <cell r="P596" t="str">
            <v/>
          </cell>
          <cell r="Q596" t="str">
            <v/>
          </cell>
          <cell r="R596" t="str">
            <v>חשמונאים</v>
          </cell>
        </row>
        <row r="597">
          <cell r="B597">
            <v>7334652</v>
          </cell>
          <cell r="C597">
            <v>73346</v>
          </cell>
          <cell r="D597" t="str">
            <v>קווים</v>
          </cell>
          <cell r="E597" t="str">
            <v>קווים תחבורה ציבורית בע"מ</v>
          </cell>
          <cell r="F597" t="str">
            <v>קווים</v>
          </cell>
          <cell r="G597">
            <v>2013</v>
          </cell>
          <cell r="H597" t="str">
            <v>וולוו</v>
          </cell>
          <cell r="I597" t="str">
            <v>B7R</v>
          </cell>
          <cell r="J597">
            <v>51</v>
          </cell>
          <cell r="K597" t="str">
            <v>אוטובוס</v>
          </cell>
          <cell r="L597" t="str">
            <v>בינעירוני</v>
          </cell>
          <cell r="M597" t="str">
            <v/>
          </cell>
          <cell r="N597" t="str">
            <v>קווים</v>
          </cell>
          <cell r="O597" t="str">
            <v>רמלה לוד</v>
          </cell>
          <cell r="P597" t="str">
            <v/>
          </cell>
          <cell r="Q597" t="str">
            <v/>
          </cell>
          <cell r="R597" t="str">
            <v>חשמונאים</v>
          </cell>
        </row>
        <row r="598">
          <cell r="B598">
            <v>7334552</v>
          </cell>
          <cell r="C598">
            <v>73345</v>
          </cell>
          <cell r="D598" t="str">
            <v>קווים</v>
          </cell>
          <cell r="E598" t="str">
            <v>קווים תחבורה ציבורית בע"מ</v>
          </cell>
          <cell r="F598" t="str">
            <v>קווים</v>
          </cell>
          <cell r="G598">
            <v>2013</v>
          </cell>
          <cell r="H598" t="str">
            <v>וולוו</v>
          </cell>
          <cell r="I598" t="str">
            <v>B7R</v>
          </cell>
          <cell r="J598">
            <v>51</v>
          </cell>
          <cell r="K598" t="str">
            <v>אוטובוס</v>
          </cell>
          <cell r="L598" t="str">
            <v>בינעירוני</v>
          </cell>
          <cell r="M598" t="str">
            <v/>
          </cell>
          <cell r="N598" t="str">
            <v>קווים</v>
          </cell>
          <cell r="O598" t="str">
            <v>רמלה לוד</v>
          </cell>
          <cell r="P598" t="str">
            <v/>
          </cell>
          <cell r="Q598" t="str">
            <v/>
          </cell>
          <cell r="R598" t="str">
            <v>חשמונאים</v>
          </cell>
        </row>
        <row r="599">
          <cell r="B599">
            <v>7276852</v>
          </cell>
          <cell r="C599">
            <v>72768</v>
          </cell>
          <cell r="D599" t="str">
            <v>קווים</v>
          </cell>
          <cell r="E599" t="str">
            <v>קווים תחבורה ציבורית בע"מ</v>
          </cell>
          <cell r="F599" t="str">
            <v>קווים</v>
          </cell>
          <cell r="G599">
            <v>2013</v>
          </cell>
          <cell r="H599" t="str">
            <v>וולוו</v>
          </cell>
          <cell r="I599" t="str">
            <v>B7RLE</v>
          </cell>
          <cell r="J599">
            <v>34</v>
          </cell>
          <cell r="K599" t="str">
            <v>אוטובוס</v>
          </cell>
          <cell r="L599" t="str">
            <v>עירוני</v>
          </cell>
          <cell r="M599" t="str">
            <v>נגיש</v>
          </cell>
          <cell r="N599" t="str">
            <v>קווים</v>
          </cell>
          <cell r="O599" t="str">
            <v>רמלה לוד</v>
          </cell>
          <cell r="P599" t="str">
            <v/>
          </cell>
          <cell r="Q599" t="str">
            <v/>
          </cell>
          <cell r="R599" t="str">
            <v>חשמונאים</v>
          </cell>
        </row>
        <row r="600">
          <cell r="B600">
            <v>7277452</v>
          </cell>
          <cell r="C600">
            <v>72774</v>
          </cell>
          <cell r="D600" t="str">
            <v>קווים</v>
          </cell>
          <cell r="E600" t="str">
            <v>קווים תחבורה ציבורית בע"מ</v>
          </cell>
          <cell r="F600" t="str">
            <v>קווים</v>
          </cell>
          <cell r="G600">
            <v>2013</v>
          </cell>
          <cell r="H600" t="str">
            <v>וולוו</v>
          </cell>
          <cell r="I600" t="str">
            <v>B7RLE</v>
          </cell>
          <cell r="J600">
            <v>34</v>
          </cell>
          <cell r="K600" t="str">
            <v>אוטובוס</v>
          </cell>
          <cell r="L600" t="str">
            <v>עירוני</v>
          </cell>
          <cell r="M600" t="str">
            <v>נגיש</v>
          </cell>
          <cell r="N600" t="str">
            <v>קווים</v>
          </cell>
          <cell r="O600" t="str">
            <v>רמלה לוד</v>
          </cell>
          <cell r="P600" t="str">
            <v/>
          </cell>
          <cell r="Q600" t="str">
            <v/>
          </cell>
          <cell r="R600" t="str">
            <v>חשמונאים</v>
          </cell>
        </row>
        <row r="601">
          <cell r="B601">
            <v>7277052</v>
          </cell>
          <cell r="C601">
            <v>72770</v>
          </cell>
          <cell r="D601" t="str">
            <v>קווים</v>
          </cell>
          <cell r="E601" t="str">
            <v>קווים תחבורה ציבורית בע"מ</v>
          </cell>
          <cell r="F601" t="str">
            <v>קווים</v>
          </cell>
          <cell r="G601">
            <v>2013</v>
          </cell>
          <cell r="H601" t="str">
            <v>וולוו</v>
          </cell>
          <cell r="I601" t="str">
            <v>B7RLE</v>
          </cell>
          <cell r="J601">
            <v>34</v>
          </cell>
          <cell r="K601" t="str">
            <v>אוטובוס</v>
          </cell>
          <cell r="L601" t="str">
            <v>עירוני</v>
          </cell>
          <cell r="M601" t="str">
            <v>נגיש</v>
          </cell>
          <cell r="N601" t="str">
            <v>קווים</v>
          </cell>
          <cell r="O601" t="str">
            <v>רמלה לוד</v>
          </cell>
          <cell r="P601" t="str">
            <v/>
          </cell>
          <cell r="Q601" t="str">
            <v/>
          </cell>
          <cell r="R601" t="str">
            <v>חשמונאים</v>
          </cell>
        </row>
        <row r="602">
          <cell r="B602">
            <v>7334852</v>
          </cell>
          <cell r="C602">
            <v>73348</v>
          </cell>
          <cell r="D602" t="str">
            <v>קווים</v>
          </cell>
          <cell r="E602" t="str">
            <v>קווים תחבורה ציבורית בע"מ</v>
          </cell>
          <cell r="F602" t="str">
            <v>קווים</v>
          </cell>
          <cell r="G602">
            <v>2013</v>
          </cell>
          <cell r="H602" t="str">
            <v>וולוו</v>
          </cell>
          <cell r="I602" t="str">
            <v>B7R</v>
          </cell>
          <cell r="J602">
            <v>51</v>
          </cell>
          <cell r="K602" t="str">
            <v>אוטובוס</v>
          </cell>
          <cell r="L602" t="str">
            <v>בינעירוני</v>
          </cell>
          <cell r="M602" t="str">
            <v/>
          </cell>
          <cell r="N602" t="str">
            <v>קווים</v>
          </cell>
          <cell r="O602" t="str">
            <v>רמלה לוד</v>
          </cell>
          <cell r="P602" t="str">
            <v/>
          </cell>
          <cell r="Q602" t="str">
            <v/>
          </cell>
          <cell r="R602" t="str">
            <v>חשמונאים</v>
          </cell>
        </row>
        <row r="603">
          <cell r="B603">
            <v>7336152</v>
          </cell>
          <cell r="C603">
            <v>73361</v>
          </cell>
          <cell r="D603" t="str">
            <v>קווים</v>
          </cell>
          <cell r="E603" t="str">
            <v>קווים תחבורה ציבורית בע"מ</v>
          </cell>
          <cell r="F603" t="str">
            <v>קווים</v>
          </cell>
          <cell r="G603">
            <v>2013</v>
          </cell>
          <cell r="H603" t="str">
            <v>וולוו</v>
          </cell>
          <cell r="I603" t="str">
            <v>B7R</v>
          </cell>
          <cell r="J603">
            <v>51</v>
          </cell>
          <cell r="K603" t="str">
            <v>אוטובוס</v>
          </cell>
          <cell r="L603" t="str">
            <v>בינעירוני</v>
          </cell>
          <cell r="M603" t="str">
            <v/>
          </cell>
          <cell r="N603" t="str">
            <v>קווים</v>
          </cell>
          <cell r="O603" t="str">
            <v>רמלה לוד</v>
          </cell>
          <cell r="P603" t="str">
            <v/>
          </cell>
          <cell r="Q603" t="str">
            <v/>
          </cell>
          <cell r="R603" t="str">
            <v>חשמונאים</v>
          </cell>
        </row>
        <row r="604">
          <cell r="B604">
            <v>7331952</v>
          </cell>
          <cell r="C604">
            <v>73319</v>
          </cell>
          <cell r="D604" t="str">
            <v>קווים</v>
          </cell>
          <cell r="E604" t="str">
            <v>קווים תחבורה ציבורית בע"מ</v>
          </cell>
          <cell r="F604" t="str">
            <v>קווים</v>
          </cell>
          <cell r="G604">
            <v>2013</v>
          </cell>
          <cell r="H604" t="str">
            <v>וולוו</v>
          </cell>
          <cell r="I604" t="str">
            <v>B7R</v>
          </cell>
          <cell r="J604">
            <v>51</v>
          </cell>
          <cell r="K604" t="str">
            <v>אוטובוס</v>
          </cell>
          <cell r="L604" t="str">
            <v>בינעירוני</v>
          </cell>
          <cell r="M604" t="str">
            <v/>
          </cell>
          <cell r="N604" t="str">
            <v>קווים</v>
          </cell>
          <cell r="O604" t="str">
            <v>רמלה לוד</v>
          </cell>
          <cell r="P604" t="str">
            <v/>
          </cell>
          <cell r="Q604" t="str">
            <v/>
          </cell>
          <cell r="R604" t="str">
            <v>חשמונאים</v>
          </cell>
        </row>
        <row r="605">
          <cell r="B605">
            <v>7336052</v>
          </cell>
          <cell r="C605">
            <v>73360</v>
          </cell>
          <cell r="D605" t="str">
            <v>קווים</v>
          </cell>
          <cell r="E605" t="str">
            <v>קווים תחבורה ציבורית בע"מ</v>
          </cell>
          <cell r="F605" t="str">
            <v>קווים</v>
          </cell>
          <cell r="G605">
            <v>2013</v>
          </cell>
          <cell r="H605" t="str">
            <v>וולוו</v>
          </cell>
          <cell r="I605" t="str">
            <v>B7R</v>
          </cell>
          <cell r="J605">
            <v>51</v>
          </cell>
          <cell r="K605" t="str">
            <v>אוטובוס</v>
          </cell>
          <cell r="L605" t="str">
            <v>בינעירוני</v>
          </cell>
          <cell r="M605" t="str">
            <v/>
          </cell>
          <cell r="N605" t="str">
            <v>קווים</v>
          </cell>
          <cell r="O605" t="str">
            <v>רמלה לוד</v>
          </cell>
          <cell r="P605" t="str">
            <v/>
          </cell>
          <cell r="Q605" t="str">
            <v/>
          </cell>
          <cell r="R605" t="str">
            <v>חשמונאים</v>
          </cell>
        </row>
        <row r="606">
          <cell r="B606">
            <v>7277652</v>
          </cell>
          <cell r="C606">
            <v>72776</v>
          </cell>
          <cell r="D606" t="str">
            <v>קווים</v>
          </cell>
          <cell r="E606" t="str">
            <v>קווים תחבורה ציבורית בע"מ</v>
          </cell>
          <cell r="F606" t="str">
            <v>קווים</v>
          </cell>
          <cell r="G606">
            <v>2013</v>
          </cell>
          <cell r="H606" t="str">
            <v>וולוו</v>
          </cell>
          <cell r="I606" t="str">
            <v>B7RLE</v>
          </cell>
          <cell r="J606">
            <v>34</v>
          </cell>
          <cell r="K606" t="str">
            <v>אוטובוס</v>
          </cell>
          <cell r="L606" t="str">
            <v>עירוני</v>
          </cell>
          <cell r="M606" t="str">
            <v>נגיש</v>
          </cell>
          <cell r="N606" t="str">
            <v>קווים</v>
          </cell>
          <cell r="O606" t="str">
            <v>רמלה לוד</v>
          </cell>
          <cell r="P606" t="str">
            <v/>
          </cell>
          <cell r="Q606" t="str">
            <v/>
          </cell>
          <cell r="R606" t="str">
            <v>חשמונאים</v>
          </cell>
        </row>
        <row r="607">
          <cell r="B607">
            <v>7334752</v>
          </cell>
          <cell r="C607">
            <v>73347</v>
          </cell>
          <cell r="D607" t="str">
            <v>קווים</v>
          </cell>
          <cell r="E607" t="str">
            <v>קווים תחבורה ציבורית בע"מ</v>
          </cell>
          <cell r="F607" t="str">
            <v>קווים</v>
          </cell>
          <cell r="G607">
            <v>2013</v>
          </cell>
          <cell r="H607" t="str">
            <v>וולוו</v>
          </cell>
          <cell r="I607" t="str">
            <v>B7R</v>
          </cell>
          <cell r="J607">
            <v>51</v>
          </cell>
          <cell r="K607" t="str">
            <v>אוטובוס</v>
          </cell>
          <cell r="L607" t="str">
            <v>בינעירוני</v>
          </cell>
          <cell r="M607" t="str">
            <v/>
          </cell>
          <cell r="N607" t="str">
            <v>קווים</v>
          </cell>
          <cell r="O607" t="str">
            <v>רמלה לוד</v>
          </cell>
          <cell r="P607" t="str">
            <v/>
          </cell>
          <cell r="Q607" t="str">
            <v/>
          </cell>
          <cell r="R607" t="str">
            <v>חשמונאים</v>
          </cell>
        </row>
        <row r="608">
          <cell r="B608">
            <v>7335052</v>
          </cell>
          <cell r="C608">
            <v>73350</v>
          </cell>
          <cell r="D608" t="str">
            <v>קווים</v>
          </cell>
          <cell r="E608" t="str">
            <v>קווים תחבורה ציבורית בע"מ</v>
          </cell>
          <cell r="F608" t="str">
            <v>קווים</v>
          </cell>
          <cell r="G608">
            <v>2013</v>
          </cell>
          <cell r="H608" t="str">
            <v>וולוו</v>
          </cell>
          <cell r="I608" t="str">
            <v>B7R</v>
          </cell>
          <cell r="J608">
            <v>51</v>
          </cell>
          <cell r="K608" t="str">
            <v>אוטובוס</v>
          </cell>
          <cell r="L608" t="str">
            <v>בינעירוני</v>
          </cell>
          <cell r="M608" t="str">
            <v/>
          </cell>
          <cell r="N608" t="str">
            <v>קווים</v>
          </cell>
          <cell r="O608" t="str">
            <v>רמלה לוד</v>
          </cell>
          <cell r="P608" t="str">
            <v/>
          </cell>
          <cell r="Q608" t="str">
            <v/>
          </cell>
          <cell r="R608" t="str">
            <v>חשמונאים</v>
          </cell>
        </row>
        <row r="609">
          <cell r="B609">
            <v>7331852</v>
          </cell>
          <cell r="C609">
            <v>73318</v>
          </cell>
          <cell r="D609" t="str">
            <v>קווים</v>
          </cell>
          <cell r="E609" t="str">
            <v>קווים תחבורה ציבורית בע"מ</v>
          </cell>
          <cell r="F609" t="str">
            <v>קווים</v>
          </cell>
          <cell r="G609">
            <v>2013</v>
          </cell>
          <cell r="H609" t="str">
            <v>וולוו</v>
          </cell>
          <cell r="I609" t="str">
            <v>B7R</v>
          </cell>
          <cell r="J609">
            <v>51</v>
          </cell>
          <cell r="K609" t="str">
            <v>אוטובוס</v>
          </cell>
          <cell r="L609" t="str">
            <v>בינעירוני</v>
          </cell>
          <cell r="M609" t="str">
            <v/>
          </cell>
          <cell r="N609" t="str">
            <v>קווים</v>
          </cell>
          <cell r="O609" t="str">
            <v>רמלה לוד</v>
          </cell>
          <cell r="P609" t="str">
            <v/>
          </cell>
          <cell r="Q609" t="str">
            <v/>
          </cell>
          <cell r="R609" t="str">
            <v>חשמונאים</v>
          </cell>
        </row>
        <row r="610">
          <cell r="B610">
            <v>7337152</v>
          </cell>
          <cell r="C610">
            <v>73371</v>
          </cell>
          <cell r="D610" t="str">
            <v>קווים</v>
          </cell>
          <cell r="E610" t="str">
            <v>קווים תחבורה ציבורית בע"מ</v>
          </cell>
          <cell r="F610" t="str">
            <v>קווים</v>
          </cell>
          <cell r="G610">
            <v>2013</v>
          </cell>
          <cell r="H610" t="str">
            <v>וולוו</v>
          </cell>
          <cell r="I610" t="str">
            <v>B7R</v>
          </cell>
          <cell r="J610">
            <v>51</v>
          </cell>
          <cell r="K610" t="str">
            <v>אוטובוס</v>
          </cell>
          <cell r="L610" t="str">
            <v>בינעירוני</v>
          </cell>
          <cell r="M610" t="str">
            <v/>
          </cell>
          <cell r="N610" t="str">
            <v>קווים</v>
          </cell>
          <cell r="O610" t="str">
            <v>רמלה לוד</v>
          </cell>
          <cell r="P610" t="str">
            <v/>
          </cell>
          <cell r="Q610" t="str">
            <v/>
          </cell>
          <cell r="R610" t="str">
            <v>חשמונאים</v>
          </cell>
        </row>
        <row r="611">
          <cell r="B611">
            <v>7336252</v>
          </cell>
          <cell r="C611">
            <v>73362</v>
          </cell>
          <cell r="D611" t="str">
            <v>קווים</v>
          </cell>
          <cell r="E611" t="str">
            <v>קווים תחבורה ציבורית בע"מ</v>
          </cell>
          <cell r="F611" t="str">
            <v>קווים</v>
          </cell>
          <cell r="G611">
            <v>2013</v>
          </cell>
          <cell r="H611" t="str">
            <v>וולוו</v>
          </cell>
          <cell r="I611" t="str">
            <v>B7R</v>
          </cell>
          <cell r="J611">
            <v>51</v>
          </cell>
          <cell r="K611" t="str">
            <v>אוטובוס</v>
          </cell>
          <cell r="L611" t="str">
            <v>בינעירוני</v>
          </cell>
          <cell r="M611" t="str">
            <v/>
          </cell>
          <cell r="N611" t="str">
            <v>קווים</v>
          </cell>
          <cell r="O611" t="str">
            <v>רמלה לוד</v>
          </cell>
          <cell r="P611" t="str">
            <v/>
          </cell>
          <cell r="Q611" t="str">
            <v/>
          </cell>
          <cell r="R611" t="str">
            <v>חשמונאים</v>
          </cell>
        </row>
        <row r="612">
          <cell r="B612">
            <v>7332152</v>
          </cell>
          <cell r="C612">
            <v>73321</v>
          </cell>
          <cell r="D612" t="str">
            <v>קווים</v>
          </cell>
          <cell r="E612" t="str">
            <v>קווים תחבורה ציבורית בע"מ</v>
          </cell>
          <cell r="F612" t="str">
            <v>קווים</v>
          </cell>
          <cell r="G612">
            <v>2013</v>
          </cell>
          <cell r="H612" t="str">
            <v>וולוו</v>
          </cell>
          <cell r="I612" t="str">
            <v>B7R</v>
          </cell>
          <cell r="J612">
            <v>51</v>
          </cell>
          <cell r="K612" t="str">
            <v>אוטובוס</v>
          </cell>
          <cell r="L612" t="str">
            <v>בינעירוני</v>
          </cell>
          <cell r="M612" t="str">
            <v/>
          </cell>
          <cell r="N612" t="str">
            <v>קווים</v>
          </cell>
          <cell r="O612" t="str">
            <v>רמלה לוד</v>
          </cell>
          <cell r="P612" t="str">
            <v/>
          </cell>
          <cell r="Q612" t="str">
            <v/>
          </cell>
          <cell r="R612" t="str">
            <v>חשמונאים</v>
          </cell>
        </row>
        <row r="613">
          <cell r="B613">
            <v>67415301</v>
          </cell>
          <cell r="C613">
            <v>67415301</v>
          </cell>
          <cell r="D613" t="str">
            <v>קווים</v>
          </cell>
          <cell r="E613" t="str">
            <v>קווים תחבורה ציבורית בע"מ</v>
          </cell>
          <cell r="F613" t="str">
            <v>קווים</v>
          </cell>
          <cell r="G613">
            <v>2020</v>
          </cell>
          <cell r="H613" t="str">
            <v>וולוו</v>
          </cell>
          <cell r="I613" t="str">
            <v>B8R</v>
          </cell>
          <cell r="J613" t="e">
            <v>#N/A</v>
          </cell>
          <cell r="K613" t="str">
            <v>אוטובוס</v>
          </cell>
          <cell r="L613" t="str">
            <v>בינעירוני</v>
          </cell>
          <cell r="M613" t="str">
            <v/>
          </cell>
          <cell r="N613" t="str">
            <v>קווים</v>
          </cell>
          <cell r="O613" t="str">
            <v>נתניה</v>
          </cell>
          <cell r="P613" t="str">
            <v/>
          </cell>
          <cell r="Q613" t="str">
            <v/>
          </cell>
          <cell r="R613" t="str">
            <v>חדרה נתניה</v>
          </cell>
        </row>
        <row r="614">
          <cell r="B614">
            <v>67415201</v>
          </cell>
          <cell r="C614">
            <v>67415201</v>
          </cell>
          <cell r="D614" t="str">
            <v>קווים</v>
          </cell>
          <cell r="E614" t="str">
            <v>קווים תחבורה ציבורית בע"מ</v>
          </cell>
          <cell r="F614" t="str">
            <v>קווים</v>
          </cell>
          <cell r="G614">
            <v>2020</v>
          </cell>
          <cell r="H614" t="str">
            <v>וולוו</v>
          </cell>
          <cell r="I614" t="str">
            <v>B8R</v>
          </cell>
          <cell r="J614" t="e">
            <v>#N/A</v>
          </cell>
          <cell r="K614" t="str">
            <v>אוטובוס</v>
          </cell>
          <cell r="L614" t="str">
            <v>בינעירוני</v>
          </cell>
          <cell r="M614" t="str">
            <v/>
          </cell>
          <cell r="N614" t="str">
            <v>קווים</v>
          </cell>
          <cell r="O614" t="str">
            <v>נתניה</v>
          </cell>
          <cell r="P614" t="str">
            <v/>
          </cell>
          <cell r="Q614" t="str">
            <v/>
          </cell>
          <cell r="R614" t="str">
            <v>חדרה נתניה</v>
          </cell>
        </row>
        <row r="615">
          <cell r="B615">
            <v>7340752</v>
          </cell>
          <cell r="C615">
            <v>73407</v>
          </cell>
          <cell r="D615" t="str">
            <v>קווים</v>
          </cell>
          <cell r="E615" t="str">
            <v>קווים תחבורה ציבורית בע"מ</v>
          </cell>
          <cell r="F615" t="str">
            <v>קווים</v>
          </cell>
          <cell r="G615">
            <v>2013</v>
          </cell>
          <cell r="H615" t="str">
            <v>וולוו</v>
          </cell>
          <cell r="I615" t="str">
            <v>B7R</v>
          </cell>
          <cell r="J615">
            <v>51</v>
          </cell>
          <cell r="K615" t="str">
            <v>אוטובוס</v>
          </cell>
          <cell r="L615" t="str">
            <v>בינעירוני</v>
          </cell>
          <cell r="M615" t="str">
            <v/>
          </cell>
          <cell r="N615" t="str">
            <v>קווים</v>
          </cell>
          <cell r="O615" t="str">
            <v>רמלה לוד</v>
          </cell>
          <cell r="P615" t="str">
            <v/>
          </cell>
          <cell r="Q615" t="str">
            <v/>
          </cell>
          <cell r="R615" t="str">
            <v>חשמונאים</v>
          </cell>
        </row>
        <row r="616">
          <cell r="B616">
            <v>7277952</v>
          </cell>
          <cell r="C616">
            <v>72779</v>
          </cell>
          <cell r="D616" t="str">
            <v>קווים</v>
          </cell>
          <cell r="E616" t="str">
            <v>קווים תחבורה ציבורית בע"מ</v>
          </cell>
          <cell r="F616" t="str">
            <v>קווים</v>
          </cell>
          <cell r="G616">
            <v>2013</v>
          </cell>
          <cell r="H616" t="str">
            <v>וולוו</v>
          </cell>
          <cell r="I616" t="str">
            <v>B7RLE</v>
          </cell>
          <cell r="J616">
            <v>34</v>
          </cell>
          <cell r="K616" t="str">
            <v>אוטובוס</v>
          </cell>
          <cell r="L616" t="str">
            <v>עירוני</v>
          </cell>
          <cell r="M616" t="str">
            <v>נגיש</v>
          </cell>
          <cell r="N616" t="str">
            <v>קווים</v>
          </cell>
          <cell r="O616" t="str">
            <v>רמלה לוד</v>
          </cell>
          <cell r="P616" t="str">
            <v/>
          </cell>
          <cell r="Q616" t="str">
            <v/>
          </cell>
          <cell r="R616" t="str">
            <v>חשמונאים</v>
          </cell>
        </row>
        <row r="617">
          <cell r="B617">
            <v>7334952</v>
          </cell>
          <cell r="C617">
            <v>73349</v>
          </cell>
          <cell r="D617" t="str">
            <v>קווים</v>
          </cell>
          <cell r="E617" t="str">
            <v>קווים תחבורה ציבורית בע"מ</v>
          </cell>
          <cell r="F617" t="str">
            <v>קווים</v>
          </cell>
          <cell r="G617">
            <v>2013</v>
          </cell>
          <cell r="H617" t="str">
            <v>וולוו</v>
          </cell>
          <cell r="I617" t="str">
            <v>B7R</v>
          </cell>
          <cell r="J617">
            <v>51</v>
          </cell>
          <cell r="K617" t="str">
            <v>אוטובוס</v>
          </cell>
          <cell r="L617" t="str">
            <v>בינעירוני</v>
          </cell>
          <cell r="M617" t="str">
            <v/>
          </cell>
          <cell r="N617" t="str">
            <v>קווים</v>
          </cell>
          <cell r="O617" t="str">
            <v>רמלה לוד</v>
          </cell>
          <cell r="P617" t="str">
            <v/>
          </cell>
          <cell r="Q617" t="str">
            <v/>
          </cell>
          <cell r="R617" t="str">
            <v>חשמונאים</v>
          </cell>
        </row>
        <row r="618">
          <cell r="B618">
            <v>7342052</v>
          </cell>
          <cell r="C618">
            <v>73420</v>
          </cell>
          <cell r="D618" t="str">
            <v>קווים</v>
          </cell>
          <cell r="E618" t="str">
            <v>קווים תחבורה ציבורית בע"מ</v>
          </cell>
          <cell r="F618" t="str">
            <v>קווים</v>
          </cell>
          <cell r="G618">
            <v>2013</v>
          </cell>
          <cell r="H618" t="str">
            <v>וולוו</v>
          </cell>
          <cell r="I618" t="str">
            <v>B7R</v>
          </cell>
          <cell r="J618">
            <v>51</v>
          </cell>
          <cell r="K618" t="str">
            <v>אוטובוס</v>
          </cell>
          <cell r="L618" t="str">
            <v>בינעירוני</v>
          </cell>
          <cell r="M618" t="str">
            <v/>
          </cell>
          <cell r="N618" t="str">
            <v>קווים</v>
          </cell>
          <cell r="O618" t="str">
            <v>רמלה לוד</v>
          </cell>
          <cell r="P618" t="str">
            <v/>
          </cell>
          <cell r="Q618" t="str">
            <v/>
          </cell>
          <cell r="R618" t="str">
            <v>חשמונאים</v>
          </cell>
        </row>
        <row r="619">
          <cell r="B619">
            <v>7332252</v>
          </cell>
          <cell r="C619">
            <v>73322</v>
          </cell>
          <cell r="D619" t="str">
            <v>קווים</v>
          </cell>
          <cell r="E619" t="str">
            <v>קווים תחבורה ציבורית בע"מ</v>
          </cell>
          <cell r="F619" t="str">
            <v>קווים</v>
          </cell>
          <cell r="G619">
            <v>2013</v>
          </cell>
          <cell r="H619" t="str">
            <v>וולוו</v>
          </cell>
          <cell r="I619" t="str">
            <v>B7R</v>
          </cell>
          <cell r="J619">
            <v>51</v>
          </cell>
          <cell r="K619" t="str">
            <v>אוטובוס</v>
          </cell>
          <cell r="L619" t="str">
            <v>בינעירוני</v>
          </cell>
          <cell r="M619" t="str">
            <v/>
          </cell>
          <cell r="N619" t="str">
            <v>קווים</v>
          </cell>
          <cell r="O619" t="str">
            <v>רמלה לוד</v>
          </cell>
          <cell r="P619" t="str">
            <v/>
          </cell>
          <cell r="Q619" t="str">
            <v/>
          </cell>
          <cell r="R619" t="str">
            <v>חשמונאים</v>
          </cell>
        </row>
        <row r="620">
          <cell r="B620">
            <v>7332452</v>
          </cell>
          <cell r="C620">
            <v>73324</v>
          </cell>
          <cell r="D620" t="str">
            <v>קווים</v>
          </cell>
          <cell r="E620" t="str">
            <v>קווים תחבורה ציבורית בע"מ</v>
          </cell>
          <cell r="F620" t="str">
            <v>קווים</v>
          </cell>
          <cell r="G620">
            <v>2013</v>
          </cell>
          <cell r="H620" t="str">
            <v>וולוו</v>
          </cell>
          <cell r="I620" t="str">
            <v>B7R</v>
          </cell>
          <cell r="J620">
            <v>51</v>
          </cell>
          <cell r="K620" t="str">
            <v>אוטובוס</v>
          </cell>
          <cell r="L620" t="str">
            <v>בינעירוני</v>
          </cell>
          <cell r="M620" t="str">
            <v/>
          </cell>
          <cell r="N620" t="str">
            <v>קווים</v>
          </cell>
          <cell r="O620" t="str">
            <v>רמלה לוד</v>
          </cell>
          <cell r="P620" t="str">
            <v/>
          </cell>
          <cell r="Q620" t="str">
            <v/>
          </cell>
          <cell r="R620" t="str">
            <v>חשמונאים</v>
          </cell>
        </row>
        <row r="621">
          <cell r="B621">
            <v>7336452</v>
          </cell>
          <cell r="C621">
            <v>73364</v>
          </cell>
          <cell r="D621" t="str">
            <v>קווים</v>
          </cell>
          <cell r="E621" t="str">
            <v>קווים תחבורה ציבורית בע"מ</v>
          </cell>
          <cell r="F621" t="str">
            <v>קווים</v>
          </cell>
          <cell r="G621">
            <v>2013</v>
          </cell>
          <cell r="H621" t="str">
            <v>וולוו</v>
          </cell>
          <cell r="I621" t="str">
            <v>B7R</v>
          </cell>
          <cell r="J621">
            <v>51</v>
          </cell>
          <cell r="K621" t="str">
            <v>אוטובוס</v>
          </cell>
          <cell r="L621" t="str">
            <v>בינעירוני</v>
          </cell>
          <cell r="M621" t="str">
            <v/>
          </cell>
          <cell r="N621" t="str">
            <v>קווים</v>
          </cell>
          <cell r="O621" t="str">
            <v>רמלה לוד</v>
          </cell>
          <cell r="P621" t="str">
            <v/>
          </cell>
          <cell r="Q621" t="str">
            <v/>
          </cell>
          <cell r="R621" t="str">
            <v>חשמונאים</v>
          </cell>
        </row>
        <row r="622">
          <cell r="B622">
            <v>7336952</v>
          </cell>
          <cell r="C622">
            <v>73369</v>
          </cell>
          <cell r="D622" t="str">
            <v>קווים</v>
          </cell>
          <cell r="E622" t="str">
            <v>קווים תחבורה ציבורית בע"מ</v>
          </cell>
          <cell r="F622" t="str">
            <v>קווים</v>
          </cell>
          <cell r="G622">
            <v>2013</v>
          </cell>
          <cell r="H622" t="str">
            <v>וולוו</v>
          </cell>
          <cell r="I622" t="str">
            <v>B7R</v>
          </cell>
          <cell r="J622">
            <v>51</v>
          </cell>
          <cell r="K622" t="str">
            <v>אוטובוס</v>
          </cell>
          <cell r="L622" t="str">
            <v>בינעירוני</v>
          </cell>
          <cell r="M622" t="str">
            <v/>
          </cell>
          <cell r="N622" t="str">
            <v>קווים</v>
          </cell>
          <cell r="O622" t="str">
            <v>רמלה לוד</v>
          </cell>
          <cell r="P622" t="str">
            <v/>
          </cell>
          <cell r="Q622" t="str">
            <v/>
          </cell>
          <cell r="R622" t="str">
            <v>חשמונאים</v>
          </cell>
        </row>
        <row r="623">
          <cell r="B623">
            <v>7331052</v>
          </cell>
          <cell r="C623">
            <v>73310</v>
          </cell>
          <cell r="D623" t="str">
            <v>קווים</v>
          </cell>
          <cell r="E623" t="str">
            <v>קווים תחבורה ציבורית בע"מ</v>
          </cell>
          <cell r="F623" t="str">
            <v>קווים</v>
          </cell>
          <cell r="G623">
            <v>2013</v>
          </cell>
          <cell r="H623" t="str">
            <v>וולוו</v>
          </cell>
          <cell r="I623" t="str">
            <v>B11R</v>
          </cell>
          <cell r="J623">
            <v>51</v>
          </cell>
          <cell r="K623" t="str">
            <v>אוטובוס</v>
          </cell>
          <cell r="L623" t="str">
            <v>בינעירוני</v>
          </cell>
          <cell r="M623" t="str">
            <v/>
          </cell>
          <cell r="N623" t="str">
            <v>קווים</v>
          </cell>
          <cell r="O623" t="str">
            <v>מודיעין עילית</v>
          </cell>
          <cell r="P623" t="str">
            <v/>
          </cell>
          <cell r="Q623" t="str">
            <v/>
          </cell>
          <cell r="R623" t="str">
            <v>חשמונאים</v>
          </cell>
        </row>
        <row r="624">
          <cell r="B624">
            <v>7330852</v>
          </cell>
          <cell r="C624">
            <v>73308</v>
          </cell>
          <cell r="D624" t="str">
            <v>קווים</v>
          </cell>
          <cell r="E624" t="str">
            <v>קווים תחבורה ציבורית בע"מ</v>
          </cell>
          <cell r="F624" t="str">
            <v>קווים</v>
          </cell>
          <cell r="G624">
            <v>2013</v>
          </cell>
          <cell r="H624" t="str">
            <v>וולוו</v>
          </cell>
          <cell r="I624" t="str">
            <v>B11R</v>
          </cell>
          <cell r="J624">
            <v>51</v>
          </cell>
          <cell r="K624" t="str">
            <v>אוטובוס</v>
          </cell>
          <cell r="L624" t="str">
            <v>בינעירוני</v>
          </cell>
          <cell r="M624" t="str">
            <v/>
          </cell>
          <cell r="N624" t="str">
            <v>קווים</v>
          </cell>
          <cell r="O624" t="str">
            <v>מודיעין עילית</v>
          </cell>
          <cell r="P624" t="str">
            <v/>
          </cell>
          <cell r="Q624" t="str">
            <v/>
          </cell>
          <cell r="R624" t="str">
            <v>חשמונאים</v>
          </cell>
        </row>
        <row r="625">
          <cell r="B625">
            <v>7331452</v>
          </cell>
          <cell r="C625">
            <v>73314</v>
          </cell>
          <cell r="D625" t="str">
            <v>קווים</v>
          </cell>
          <cell r="E625" t="str">
            <v>קווים תחבורה ציבורית בע"מ</v>
          </cell>
          <cell r="F625" t="str">
            <v>קווים</v>
          </cell>
          <cell r="G625">
            <v>2013</v>
          </cell>
          <cell r="H625" t="str">
            <v>וולוו</v>
          </cell>
          <cell r="I625" t="str">
            <v>B11R</v>
          </cell>
          <cell r="J625">
            <v>51</v>
          </cell>
          <cell r="K625" t="str">
            <v>אוטובוס</v>
          </cell>
          <cell r="L625" t="str">
            <v>בינעירוני</v>
          </cell>
          <cell r="M625" t="str">
            <v/>
          </cell>
          <cell r="N625" t="str">
            <v>קווים</v>
          </cell>
          <cell r="O625" t="str">
            <v>מודיעין עילית</v>
          </cell>
          <cell r="P625" t="str">
            <v/>
          </cell>
          <cell r="Q625" t="str">
            <v/>
          </cell>
          <cell r="R625" t="str">
            <v>חשמונאים</v>
          </cell>
        </row>
        <row r="626">
          <cell r="B626">
            <v>7337252</v>
          </cell>
          <cell r="C626">
            <v>73372</v>
          </cell>
          <cell r="D626" t="str">
            <v>קווים</v>
          </cell>
          <cell r="E626" t="str">
            <v>קווים תחבורה ציבורית בע"מ</v>
          </cell>
          <cell r="F626" t="str">
            <v>קווים</v>
          </cell>
          <cell r="G626">
            <v>2013</v>
          </cell>
          <cell r="H626" t="str">
            <v>וולוו</v>
          </cell>
          <cell r="I626" t="str">
            <v>B7R</v>
          </cell>
          <cell r="J626">
            <v>51</v>
          </cell>
          <cell r="K626" t="str">
            <v>אוטובוס</v>
          </cell>
          <cell r="L626" t="str">
            <v>בינעירוני</v>
          </cell>
          <cell r="M626" t="str">
            <v/>
          </cell>
          <cell r="N626" t="str">
            <v>קווים</v>
          </cell>
          <cell r="O626" t="str">
            <v>רמלה לוד</v>
          </cell>
          <cell r="P626" t="str">
            <v/>
          </cell>
          <cell r="Q626" t="str">
            <v/>
          </cell>
          <cell r="R626" t="str">
            <v>חשמונאים</v>
          </cell>
        </row>
        <row r="627">
          <cell r="B627">
            <v>7336552</v>
          </cell>
          <cell r="C627">
            <v>73365</v>
          </cell>
          <cell r="D627" t="str">
            <v>קווים</v>
          </cell>
          <cell r="E627" t="str">
            <v>קווים תחבורה ציבורית בע"מ</v>
          </cell>
          <cell r="F627" t="str">
            <v>קווים</v>
          </cell>
          <cell r="G627">
            <v>2013</v>
          </cell>
          <cell r="H627" t="str">
            <v>וולוו</v>
          </cell>
          <cell r="I627" t="str">
            <v>B7R</v>
          </cell>
          <cell r="J627">
            <v>51</v>
          </cell>
          <cell r="K627" t="str">
            <v>אוטובוס</v>
          </cell>
          <cell r="L627" t="str">
            <v>בינעירוני</v>
          </cell>
          <cell r="M627" t="str">
            <v/>
          </cell>
          <cell r="N627" t="str">
            <v>קווים</v>
          </cell>
          <cell r="O627" t="str">
            <v>רמלה לוד</v>
          </cell>
          <cell r="P627" t="str">
            <v/>
          </cell>
          <cell r="Q627" t="str">
            <v/>
          </cell>
          <cell r="R627" t="str">
            <v>חשמונאים</v>
          </cell>
        </row>
        <row r="628">
          <cell r="B628">
            <v>7336652</v>
          </cell>
          <cell r="C628">
            <v>73366</v>
          </cell>
          <cell r="D628" t="str">
            <v>קווים</v>
          </cell>
          <cell r="E628" t="str">
            <v>קווים תחבורה ציבורית בע"מ</v>
          </cell>
          <cell r="F628" t="str">
            <v>קווים</v>
          </cell>
          <cell r="G628">
            <v>2013</v>
          </cell>
          <cell r="H628" t="str">
            <v>וולוו</v>
          </cell>
          <cell r="I628" t="str">
            <v>B7R</v>
          </cell>
          <cell r="J628">
            <v>51</v>
          </cell>
          <cell r="K628" t="str">
            <v>אוטובוס</v>
          </cell>
          <cell r="L628" t="str">
            <v>בינעירוני</v>
          </cell>
          <cell r="M628" t="str">
            <v/>
          </cell>
          <cell r="N628" t="str">
            <v>קווים</v>
          </cell>
          <cell r="O628" t="str">
            <v>רמלה לוד</v>
          </cell>
          <cell r="P628" t="str">
            <v/>
          </cell>
          <cell r="Q628" t="str">
            <v/>
          </cell>
          <cell r="R628" t="str">
            <v>חשמונאים</v>
          </cell>
        </row>
        <row r="629">
          <cell r="B629">
            <v>7331552</v>
          </cell>
          <cell r="C629">
            <v>73315</v>
          </cell>
          <cell r="D629" t="str">
            <v>קווים</v>
          </cell>
          <cell r="E629" t="str">
            <v>קווים תחבורה ציבורית בע"מ</v>
          </cell>
          <cell r="F629" t="str">
            <v>קווים</v>
          </cell>
          <cell r="G629">
            <v>2013</v>
          </cell>
          <cell r="H629" t="str">
            <v>וולוו</v>
          </cell>
          <cell r="I629" t="str">
            <v>B11R</v>
          </cell>
          <cell r="J629">
            <v>51</v>
          </cell>
          <cell r="K629" t="str">
            <v>אוטובוס</v>
          </cell>
          <cell r="L629" t="str">
            <v>בינעירוני</v>
          </cell>
          <cell r="M629" t="str">
            <v/>
          </cell>
          <cell r="N629" t="str">
            <v>קווים</v>
          </cell>
          <cell r="O629" t="str">
            <v>מודיעין עילית</v>
          </cell>
          <cell r="P629" t="str">
            <v/>
          </cell>
          <cell r="Q629" t="str">
            <v/>
          </cell>
          <cell r="R629" t="str">
            <v>חשמונאים</v>
          </cell>
        </row>
        <row r="630">
          <cell r="B630">
            <v>7331652</v>
          </cell>
          <cell r="C630">
            <v>73316</v>
          </cell>
          <cell r="D630" t="str">
            <v>קווים</v>
          </cell>
          <cell r="E630" t="str">
            <v>קווים תחבורה ציבורית בע"מ</v>
          </cell>
          <cell r="F630" t="str">
            <v>קווים</v>
          </cell>
          <cell r="G630">
            <v>2013</v>
          </cell>
          <cell r="H630" t="str">
            <v>וולוו</v>
          </cell>
          <cell r="I630" t="str">
            <v>B11R</v>
          </cell>
          <cell r="J630">
            <v>51</v>
          </cell>
          <cell r="K630" t="str">
            <v>אוטובוס</v>
          </cell>
          <cell r="L630" t="str">
            <v>בינעירוני</v>
          </cell>
          <cell r="M630" t="str">
            <v/>
          </cell>
          <cell r="N630" t="str">
            <v>קווים</v>
          </cell>
          <cell r="O630" t="str">
            <v>מודיעין עילית</v>
          </cell>
          <cell r="P630" t="str">
            <v/>
          </cell>
          <cell r="Q630" t="str">
            <v/>
          </cell>
          <cell r="R630" t="str">
            <v>חשמונאים</v>
          </cell>
        </row>
        <row r="631">
          <cell r="B631">
            <v>7331352</v>
          </cell>
          <cell r="C631">
            <v>73313</v>
          </cell>
          <cell r="D631" t="str">
            <v>קווים</v>
          </cell>
          <cell r="E631" t="str">
            <v>קווים תחבורה ציבורית בע"מ</v>
          </cell>
          <cell r="F631" t="str">
            <v>קווים</v>
          </cell>
          <cell r="G631">
            <v>2013</v>
          </cell>
          <cell r="H631" t="str">
            <v>וולוו</v>
          </cell>
          <cell r="I631" t="str">
            <v>B11R</v>
          </cell>
          <cell r="J631">
            <v>51</v>
          </cell>
          <cell r="K631" t="str">
            <v>אוטובוס</v>
          </cell>
          <cell r="L631" t="str">
            <v>בינעירוני</v>
          </cell>
          <cell r="M631" t="str">
            <v/>
          </cell>
          <cell r="N631" t="str">
            <v>קווים</v>
          </cell>
          <cell r="O631" t="str">
            <v>מודיעין</v>
          </cell>
          <cell r="P631" t="str">
            <v/>
          </cell>
          <cell r="Q631" t="str">
            <v/>
          </cell>
          <cell r="R631" t="str">
            <v>חשמונאים</v>
          </cell>
        </row>
        <row r="632">
          <cell r="B632">
            <v>7335852</v>
          </cell>
          <cell r="C632">
            <v>73358</v>
          </cell>
          <cell r="D632" t="str">
            <v>קווים</v>
          </cell>
          <cell r="E632" t="str">
            <v>קווים תחבורה ציבורית בע"מ</v>
          </cell>
          <cell r="F632" t="str">
            <v>קווים</v>
          </cell>
          <cell r="G632">
            <v>2013</v>
          </cell>
          <cell r="H632" t="str">
            <v>וולוו</v>
          </cell>
          <cell r="I632" t="str">
            <v>B11R</v>
          </cell>
          <cell r="J632">
            <v>51</v>
          </cell>
          <cell r="K632" t="str">
            <v>אוטובוס</v>
          </cell>
          <cell r="L632" t="str">
            <v>בינעירוני</v>
          </cell>
          <cell r="M632" t="str">
            <v/>
          </cell>
          <cell r="N632" t="str">
            <v>קווים</v>
          </cell>
          <cell r="O632" t="str">
            <v>קווים הסעים</v>
          </cell>
          <cell r="P632" t="str">
            <v/>
          </cell>
          <cell r="Q632" t="str">
            <v/>
          </cell>
          <cell r="R632" t="str">
            <v>קווים הסעים</v>
          </cell>
        </row>
        <row r="633">
          <cell r="B633">
            <v>7340552</v>
          </cell>
          <cell r="C633">
            <v>73405</v>
          </cell>
          <cell r="D633" t="str">
            <v>קווים</v>
          </cell>
          <cell r="E633" t="str">
            <v>קווים תחבורה ציבורית בע"מ</v>
          </cell>
          <cell r="F633" t="str">
            <v>קווים</v>
          </cell>
          <cell r="G633">
            <v>2013</v>
          </cell>
          <cell r="H633" t="str">
            <v>וולוו</v>
          </cell>
          <cell r="I633" t="str">
            <v>B11R</v>
          </cell>
          <cell r="J633">
            <v>51</v>
          </cell>
          <cell r="K633" t="str">
            <v>אוטובוס</v>
          </cell>
          <cell r="L633" t="str">
            <v>בינעירוני</v>
          </cell>
          <cell r="M633" t="str">
            <v/>
          </cell>
          <cell r="N633" t="str">
            <v>קווים</v>
          </cell>
          <cell r="O633" t="str">
            <v>מודיעין</v>
          </cell>
          <cell r="P633" t="str">
            <v/>
          </cell>
          <cell r="Q633" t="str">
            <v/>
          </cell>
          <cell r="R633" t="str">
            <v>חשמונאים</v>
          </cell>
        </row>
        <row r="634">
          <cell r="B634">
            <v>7335652</v>
          </cell>
          <cell r="C634">
            <v>73356</v>
          </cell>
          <cell r="D634" t="str">
            <v>קווים</v>
          </cell>
          <cell r="E634" t="str">
            <v>קווים תחבורה ציבורית בע"מ</v>
          </cell>
          <cell r="F634" t="str">
            <v>קווים</v>
          </cell>
          <cell r="G634">
            <v>2013</v>
          </cell>
          <cell r="H634" t="str">
            <v>וולוו</v>
          </cell>
          <cell r="I634" t="str">
            <v>B11R</v>
          </cell>
          <cell r="J634">
            <v>51</v>
          </cell>
          <cell r="K634" t="str">
            <v>אוטובוס</v>
          </cell>
          <cell r="L634" t="str">
            <v>בינעירוני</v>
          </cell>
          <cell r="M634" t="str">
            <v/>
          </cell>
          <cell r="N634" t="str">
            <v>קווים</v>
          </cell>
          <cell r="O634" t="str">
            <v>מודיעין עילית</v>
          </cell>
          <cell r="P634" t="str">
            <v/>
          </cell>
          <cell r="Q634" t="str">
            <v/>
          </cell>
          <cell r="R634" t="str">
            <v>חשמונאים</v>
          </cell>
        </row>
        <row r="635">
          <cell r="B635">
            <v>7336852</v>
          </cell>
          <cell r="C635">
            <v>73368</v>
          </cell>
          <cell r="D635" t="str">
            <v>קווים</v>
          </cell>
          <cell r="E635" t="str">
            <v>קווים תחבורה ציבורית בע"מ</v>
          </cell>
          <cell r="F635" t="str">
            <v>קווים</v>
          </cell>
          <cell r="G635">
            <v>2013</v>
          </cell>
          <cell r="H635" t="str">
            <v>וולוו</v>
          </cell>
          <cell r="I635" t="str">
            <v>B7R</v>
          </cell>
          <cell r="J635">
            <v>51</v>
          </cell>
          <cell r="K635" t="str">
            <v>אוטובוס</v>
          </cell>
          <cell r="L635" t="str">
            <v>בינעירוני</v>
          </cell>
          <cell r="M635" t="str">
            <v/>
          </cell>
          <cell r="N635" t="str">
            <v>קווים</v>
          </cell>
          <cell r="O635" t="str">
            <v>רמלה לוד</v>
          </cell>
          <cell r="P635" t="str">
            <v/>
          </cell>
          <cell r="Q635" t="str">
            <v/>
          </cell>
          <cell r="R635" t="str">
            <v>חשמונאים</v>
          </cell>
        </row>
        <row r="636">
          <cell r="B636">
            <v>7335952</v>
          </cell>
          <cell r="C636">
            <v>73359</v>
          </cell>
          <cell r="D636" t="str">
            <v>קווים</v>
          </cell>
          <cell r="E636" t="str">
            <v>קווים תחבורה ציבורית בע"מ</v>
          </cell>
          <cell r="F636" t="str">
            <v>קווים</v>
          </cell>
          <cell r="G636">
            <v>2013</v>
          </cell>
          <cell r="H636" t="str">
            <v>וולוו</v>
          </cell>
          <cell r="I636" t="str">
            <v>B11R</v>
          </cell>
          <cell r="J636">
            <v>51</v>
          </cell>
          <cell r="K636" t="str">
            <v>אוטובוס</v>
          </cell>
          <cell r="L636" t="str">
            <v>בינעירוני</v>
          </cell>
          <cell r="M636" t="str">
            <v/>
          </cell>
          <cell r="N636" t="str">
            <v>קווים</v>
          </cell>
          <cell r="O636" t="str">
            <v>מודיעין עילית</v>
          </cell>
          <cell r="P636" t="str">
            <v/>
          </cell>
          <cell r="Q636" t="str">
            <v/>
          </cell>
          <cell r="R636" t="str">
            <v>חשמונאים</v>
          </cell>
        </row>
        <row r="637">
          <cell r="B637">
            <v>7332352</v>
          </cell>
          <cell r="C637">
            <v>73323</v>
          </cell>
          <cell r="D637" t="str">
            <v>קווים</v>
          </cell>
          <cell r="E637" t="str">
            <v>קווים תחבורה ציבורית בע"מ</v>
          </cell>
          <cell r="F637" t="str">
            <v>קווים</v>
          </cell>
          <cell r="G637">
            <v>2013</v>
          </cell>
          <cell r="H637" t="str">
            <v>וולוו</v>
          </cell>
          <cell r="I637" t="str">
            <v>B7R</v>
          </cell>
          <cell r="J637">
            <v>51</v>
          </cell>
          <cell r="K637" t="str">
            <v>אוטובוס</v>
          </cell>
          <cell r="L637" t="str">
            <v>בינעירוני</v>
          </cell>
          <cell r="M637" t="str">
            <v/>
          </cell>
          <cell r="N637" t="str">
            <v>קווים</v>
          </cell>
          <cell r="O637" t="str">
            <v>רמלה לוד</v>
          </cell>
          <cell r="P637" t="str">
            <v/>
          </cell>
          <cell r="Q637" t="str">
            <v/>
          </cell>
          <cell r="R637" t="str">
            <v>חשמונאים</v>
          </cell>
        </row>
        <row r="638">
          <cell r="B638">
            <v>7332652</v>
          </cell>
          <cell r="C638">
            <v>73326</v>
          </cell>
          <cell r="D638" t="str">
            <v>קווים</v>
          </cell>
          <cell r="E638" t="str">
            <v>קווים תחבורה ציבורית בע"מ</v>
          </cell>
          <cell r="F638" t="str">
            <v>קווים</v>
          </cell>
          <cell r="G638">
            <v>2013</v>
          </cell>
          <cell r="H638" t="str">
            <v>וולוו</v>
          </cell>
          <cell r="I638" t="str">
            <v>B7R</v>
          </cell>
          <cell r="J638">
            <v>51</v>
          </cell>
          <cell r="K638" t="str">
            <v>אוטובוס</v>
          </cell>
          <cell r="L638" t="str">
            <v>בינעירוני</v>
          </cell>
          <cell r="M638" t="str">
            <v/>
          </cell>
          <cell r="N638" t="str">
            <v>קווים</v>
          </cell>
          <cell r="O638" t="str">
            <v>רמלה לוד</v>
          </cell>
          <cell r="P638" t="str">
            <v/>
          </cell>
          <cell r="Q638" t="str">
            <v/>
          </cell>
          <cell r="R638" t="str">
            <v>חשמונאים</v>
          </cell>
        </row>
        <row r="639">
          <cell r="B639">
            <v>7337952</v>
          </cell>
          <cell r="C639">
            <v>73379</v>
          </cell>
          <cell r="D639" t="str">
            <v>קווים</v>
          </cell>
          <cell r="E639" t="str">
            <v>קווים תחבורה ציבורית בע"מ</v>
          </cell>
          <cell r="F639" t="str">
            <v>קווים</v>
          </cell>
          <cell r="G639">
            <v>2013</v>
          </cell>
          <cell r="H639" t="str">
            <v>וולוו</v>
          </cell>
          <cell r="I639" t="str">
            <v>B7R</v>
          </cell>
          <cell r="J639">
            <v>51</v>
          </cell>
          <cell r="K639" t="str">
            <v>אוטובוס</v>
          </cell>
          <cell r="L639" t="str">
            <v>בינעירוני</v>
          </cell>
          <cell r="M639" t="str">
            <v/>
          </cell>
          <cell r="N639" t="str">
            <v>קווים</v>
          </cell>
          <cell r="O639" t="str">
            <v>רמלה לוד</v>
          </cell>
          <cell r="P639" t="str">
            <v/>
          </cell>
          <cell r="Q639" t="str">
            <v/>
          </cell>
          <cell r="R639" t="str">
            <v>חשמונאים</v>
          </cell>
        </row>
        <row r="640">
          <cell r="B640">
            <v>7337852</v>
          </cell>
          <cell r="C640">
            <v>73378</v>
          </cell>
          <cell r="D640" t="str">
            <v>קווים</v>
          </cell>
          <cell r="E640" t="str">
            <v>קווים תחבורה ציבורית בע"מ</v>
          </cell>
          <cell r="F640" t="str">
            <v>קווים</v>
          </cell>
          <cell r="G640">
            <v>2013</v>
          </cell>
          <cell r="H640" t="str">
            <v>וולוו</v>
          </cell>
          <cell r="I640" t="str">
            <v>B7R</v>
          </cell>
          <cell r="J640">
            <v>51</v>
          </cell>
          <cell r="K640" t="str">
            <v>אוטובוס</v>
          </cell>
          <cell r="L640" t="str">
            <v>בינעירוני</v>
          </cell>
          <cell r="M640" t="str">
            <v/>
          </cell>
          <cell r="N640" t="str">
            <v>קווים</v>
          </cell>
          <cell r="O640" t="str">
            <v>חדרה</v>
          </cell>
          <cell r="P640" t="str">
            <v/>
          </cell>
          <cell r="Q640" t="str">
            <v/>
          </cell>
          <cell r="R640" t="str">
            <v>חדרה נתניה</v>
          </cell>
        </row>
        <row r="641">
          <cell r="B641">
            <v>7335752</v>
          </cell>
          <cell r="C641">
            <v>73357</v>
          </cell>
          <cell r="D641" t="str">
            <v>קווים</v>
          </cell>
          <cell r="E641" t="str">
            <v>קווים תחבורה ציבורית בע"מ</v>
          </cell>
          <cell r="F641" t="str">
            <v>קווים</v>
          </cell>
          <cell r="G641">
            <v>2013</v>
          </cell>
          <cell r="H641" t="str">
            <v>וולוו</v>
          </cell>
          <cell r="I641" t="str">
            <v>B11R</v>
          </cell>
          <cell r="J641">
            <v>51</v>
          </cell>
          <cell r="K641" t="str">
            <v>אוטובוס</v>
          </cell>
          <cell r="L641" t="str">
            <v>בינעירוני</v>
          </cell>
          <cell r="M641" t="str">
            <v/>
          </cell>
          <cell r="N641" t="str">
            <v>קווים</v>
          </cell>
          <cell r="O641" t="str">
            <v>רמלה לוד</v>
          </cell>
          <cell r="P641" t="str">
            <v/>
          </cell>
          <cell r="Q641" t="str">
            <v/>
          </cell>
          <cell r="R641" t="str">
            <v>חשמונאים</v>
          </cell>
        </row>
        <row r="642">
          <cell r="B642">
            <v>7332552</v>
          </cell>
          <cell r="C642">
            <v>73325</v>
          </cell>
          <cell r="D642" t="str">
            <v>קווים</v>
          </cell>
          <cell r="E642" t="str">
            <v>קווים תחבורה ציבורית בע"מ</v>
          </cell>
          <cell r="F642" t="str">
            <v>קווים</v>
          </cell>
          <cell r="G642">
            <v>2013</v>
          </cell>
          <cell r="H642" t="str">
            <v>וולוו</v>
          </cell>
          <cell r="I642" t="str">
            <v>B7R</v>
          </cell>
          <cell r="J642">
            <v>51</v>
          </cell>
          <cell r="K642" t="str">
            <v>אוטובוס</v>
          </cell>
          <cell r="L642" t="str">
            <v>בינעירוני</v>
          </cell>
          <cell r="M642" t="str">
            <v/>
          </cell>
          <cell r="N642" t="str">
            <v>קווים</v>
          </cell>
          <cell r="O642" t="str">
            <v>רמלה לוד</v>
          </cell>
          <cell r="P642" t="str">
            <v/>
          </cell>
          <cell r="Q642" t="str">
            <v/>
          </cell>
          <cell r="R642" t="str">
            <v>חשמונאים</v>
          </cell>
        </row>
        <row r="643">
          <cell r="B643">
            <v>7337652</v>
          </cell>
          <cell r="C643">
            <v>73376</v>
          </cell>
          <cell r="D643" t="str">
            <v>קווים</v>
          </cell>
          <cell r="E643" t="str">
            <v>קווים תחבורה ציבורית בע"מ</v>
          </cell>
          <cell r="F643" t="str">
            <v>קווים</v>
          </cell>
          <cell r="G643">
            <v>2013</v>
          </cell>
          <cell r="H643" t="str">
            <v>וולוו</v>
          </cell>
          <cell r="I643" t="str">
            <v>B7R</v>
          </cell>
          <cell r="J643">
            <v>51</v>
          </cell>
          <cell r="K643" t="str">
            <v>אוטובוס</v>
          </cell>
          <cell r="L643" t="str">
            <v>בינעירוני</v>
          </cell>
          <cell r="M643" t="str">
            <v/>
          </cell>
          <cell r="N643" t="str">
            <v>קווים</v>
          </cell>
          <cell r="O643" t="str">
            <v>חדרה</v>
          </cell>
          <cell r="P643" t="str">
            <v/>
          </cell>
          <cell r="Q643" t="str">
            <v/>
          </cell>
          <cell r="R643" t="str">
            <v>חדרה נתניה</v>
          </cell>
        </row>
        <row r="644">
          <cell r="B644">
            <v>7337752</v>
          </cell>
          <cell r="C644">
            <v>73377</v>
          </cell>
          <cell r="D644" t="str">
            <v>קווים</v>
          </cell>
          <cell r="E644" t="str">
            <v>קווים תחבורה ציבורית בע"מ</v>
          </cell>
          <cell r="F644" t="str">
            <v>קווים</v>
          </cell>
          <cell r="G644">
            <v>2013</v>
          </cell>
          <cell r="H644" t="str">
            <v>וולוו</v>
          </cell>
          <cell r="I644" t="str">
            <v>B7R</v>
          </cell>
          <cell r="J644">
            <v>51</v>
          </cell>
          <cell r="K644" t="str">
            <v>אוטובוס</v>
          </cell>
          <cell r="L644" t="str">
            <v>בינעירוני</v>
          </cell>
          <cell r="M644" t="str">
            <v/>
          </cell>
          <cell r="N644" t="str">
            <v>קווים</v>
          </cell>
          <cell r="O644" t="str">
            <v>חדרה</v>
          </cell>
          <cell r="P644" t="str">
            <v/>
          </cell>
          <cell r="Q644" t="str">
            <v/>
          </cell>
          <cell r="R644" t="str">
            <v>חדרה נתניה</v>
          </cell>
        </row>
        <row r="645">
          <cell r="B645">
            <v>7338052</v>
          </cell>
          <cell r="C645">
            <v>73380</v>
          </cell>
          <cell r="D645" t="str">
            <v>קווים</v>
          </cell>
          <cell r="E645" t="str">
            <v>קווים תחבורה ציבורית בע"מ</v>
          </cell>
          <cell r="F645" t="str">
            <v>קווים</v>
          </cell>
          <cell r="G645">
            <v>2013</v>
          </cell>
          <cell r="H645" t="str">
            <v>וולוו</v>
          </cell>
          <cell r="I645" t="str">
            <v>B7R</v>
          </cell>
          <cell r="J645">
            <v>51</v>
          </cell>
          <cell r="K645" t="str">
            <v>אוטובוס</v>
          </cell>
          <cell r="L645" t="str">
            <v>בינעירוני</v>
          </cell>
          <cell r="M645" t="str">
            <v/>
          </cell>
          <cell r="N645" t="str">
            <v>קווים</v>
          </cell>
          <cell r="O645" t="str">
            <v>רמלה לוד</v>
          </cell>
          <cell r="P645" t="str">
            <v/>
          </cell>
          <cell r="Q645" t="str">
            <v/>
          </cell>
          <cell r="R645" t="str">
            <v>חשמונאים</v>
          </cell>
        </row>
        <row r="646">
          <cell r="B646">
            <v>7336752</v>
          </cell>
          <cell r="C646">
            <v>73367</v>
          </cell>
          <cell r="D646" t="str">
            <v>קווים</v>
          </cell>
          <cell r="E646" t="str">
            <v>קווים תחבורה ציבורית בע"מ</v>
          </cell>
          <cell r="F646" t="str">
            <v>קווים</v>
          </cell>
          <cell r="G646">
            <v>2013</v>
          </cell>
          <cell r="H646" t="str">
            <v>וולוו</v>
          </cell>
          <cell r="I646" t="str">
            <v>B7R</v>
          </cell>
          <cell r="J646">
            <v>51</v>
          </cell>
          <cell r="K646" t="str">
            <v>אוטובוס</v>
          </cell>
          <cell r="L646" t="str">
            <v>בינעירוני</v>
          </cell>
          <cell r="M646" t="str">
            <v/>
          </cell>
          <cell r="N646" t="str">
            <v>קווים</v>
          </cell>
          <cell r="O646" t="str">
            <v>רמלה לוד</v>
          </cell>
          <cell r="P646" t="str">
            <v/>
          </cell>
          <cell r="Q646" t="str">
            <v/>
          </cell>
          <cell r="R646" t="str">
            <v>חשמונאים</v>
          </cell>
        </row>
        <row r="647">
          <cell r="B647">
            <v>7339052</v>
          </cell>
          <cell r="C647">
            <v>73390</v>
          </cell>
          <cell r="D647" t="str">
            <v>קווים</v>
          </cell>
          <cell r="E647" t="str">
            <v>קווים תחבורה ציבורית בע"מ</v>
          </cell>
          <cell r="F647" t="str">
            <v>קווים</v>
          </cell>
          <cell r="G647">
            <v>2013</v>
          </cell>
          <cell r="H647" t="str">
            <v>וולוו</v>
          </cell>
          <cell r="I647" t="str">
            <v>B7R</v>
          </cell>
          <cell r="J647">
            <v>51</v>
          </cell>
          <cell r="K647" t="str">
            <v>אוטובוס</v>
          </cell>
          <cell r="L647" t="str">
            <v>בינעירוני</v>
          </cell>
          <cell r="M647" t="str">
            <v/>
          </cell>
          <cell r="N647" t="str">
            <v>קווים</v>
          </cell>
          <cell r="O647" t="str">
            <v>רמלה לוד</v>
          </cell>
          <cell r="P647" t="str">
            <v/>
          </cell>
          <cell r="Q647" t="str">
            <v/>
          </cell>
          <cell r="R647" t="str">
            <v>חשמונאים</v>
          </cell>
        </row>
        <row r="648">
          <cell r="B648">
            <v>7337352</v>
          </cell>
          <cell r="C648">
            <v>73373</v>
          </cell>
          <cell r="D648" t="str">
            <v>קווים</v>
          </cell>
          <cell r="E648" t="str">
            <v>קווים תחבורה ציבורית בע"מ</v>
          </cell>
          <cell r="F648" t="str">
            <v>קווים</v>
          </cell>
          <cell r="G648">
            <v>2013</v>
          </cell>
          <cell r="H648" t="str">
            <v>וולוו</v>
          </cell>
          <cell r="I648" t="str">
            <v>B7R</v>
          </cell>
          <cell r="J648">
            <v>51</v>
          </cell>
          <cell r="K648" t="str">
            <v>אוטובוס</v>
          </cell>
          <cell r="L648" t="str">
            <v>בינעירוני</v>
          </cell>
          <cell r="M648" t="str">
            <v/>
          </cell>
          <cell r="N648" t="str">
            <v>קווים</v>
          </cell>
          <cell r="O648" t="str">
            <v>חדרה</v>
          </cell>
          <cell r="P648" t="str">
            <v/>
          </cell>
          <cell r="Q648" t="str">
            <v/>
          </cell>
          <cell r="R648" t="str">
            <v>חדרה נתניה</v>
          </cell>
        </row>
        <row r="649">
          <cell r="B649">
            <v>7337452</v>
          </cell>
          <cell r="C649">
            <v>73374</v>
          </cell>
          <cell r="D649" t="str">
            <v>קווים</v>
          </cell>
          <cell r="E649" t="str">
            <v>קווים תחבורה ציבורית בע"מ</v>
          </cell>
          <cell r="F649" t="str">
            <v>קווים</v>
          </cell>
          <cell r="G649">
            <v>2013</v>
          </cell>
          <cell r="H649" t="str">
            <v>וולוו</v>
          </cell>
          <cell r="I649" t="str">
            <v>B7R</v>
          </cell>
          <cell r="J649">
            <v>51</v>
          </cell>
          <cell r="K649" t="str">
            <v>אוטובוס</v>
          </cell>
          <cell r="L649" t="str">
            <v>בינעירוני</v>
          </cell>
          <cell r="M649" t="str">
            <v/>
          </cell>
          <cell r="N649" t="str">
            <v>קווים</v>
          </cell>
          <cell r="O649" t="str">
            <v>חדרה</v>
          </cell>
          <cell r="P649" t="str">
            <v/>
          </cell>
          <cell r="Q649" t="str">
            <v/>
          </cell>
          <cell r="R649" t="str">
            <v>חדרה נתניה</v>
          </cell>
        </row>
        <row r="650">
          <cell r="B650">
            <v>7341052</v>
          </cell>
          <cell r="C650">
            <v>73410</v>
          </cell>
          <cell r="D650" t="str">
            <v>קווים</v>
          </cell>
          <cell r="E650" t="str">
            <v>קווים תחבורה ציבורית בע"מ</v>
          </cell>
          <cell r="F650" t="str">
            <v>קווים</v>
          </cell>
          <cell r="G650">
            <v>2013</v>
          </cell>
          <cell r="H650" t="str">
            <v>וולוו</v>
          </cell>
          <cell r="I650" t="str">
            <v>B7R</v>
          </cell>
          <cell r="J650">
            <v>51</v>
          </cell>
          <cell r="K650" t="str">
            <v>אוטובוס</v>
          </cell>
          <cell r="L650" t="str">
            <v>בינעירוני</v>
          </cell>
          <cell r="M650" t="str">
            <v/>
          </cell>
          <cell r="N650" t="str">
            <v>קווים</v>
          </cell>
          <cell r="O650" t="str">
            <v>רמלה לוד</v>
          </cell>
          <cell r="P650" t="str">
            <v/>
          </cell>
          <cell r="Q650" t="str">
            <v/>
          </cell>
          <cell r="R650" t="str">
            <v>חשמונאים</v>
          </cell>
        </row>
        <row r="651">
          <cell r="B651">
            <v>7341252</v>
          </cell>
          <cell r="C651">
            <v>73412</v>
          </cell>
          <cell r="D651" t="str">
            <v>קווים</v>
          </cell>
          <cell r="E651" t="str">
            <v>קווים תחבורה ציבורית בע"מ</v>
          </cell>
          <cell r="F651" t="str">
            <v>קווים</v>
          </cell>
          <cell r="G651">
            <v>2013</v>
          </cell>
          <cell r="H651" t="str">
            <v>וולוו</v>
          </cell>
          <cell r="I651" t="str">
            <v>B7R</v>
          </cell>
          <cell r="J651">
            <v>51</v>
          </cell>
          <cell r="K651" t="str">
            <v>אוטובוס</v>
          </cell>
          <cell r="L651" t="str">
            <v>בינעירוני</v>
          </cell>
          <cell r="M651" t="str">
            <v/>
          </cell>
          <cell r="N651" t="str">
            <v>קווים</v>
          </cell>
          <cell r="O651" t="str">
            <v>רמלה לוד</v>
          </cell>
          <cell r="P651" t="str">
            <v/>
          </cell>
          <cell r="Q651" t="str">
            <v/>
          </cell>
          <cell r="R651" t="str">
            <v>חשמונאים</v>
          </cell>
        </row>
        <row r="652">
          <cell r="B652">
            <v>7341452</v>
          </cell>
          <cell r="C652">
            <v>73414</v>
          </cell>
          <cell r="D652" t="str">
            <v>קווים</v>
          </cell>
          <cell r="E652" t="str">
            <v>קווים תחבורה ציבורית בע"מ</v>
          </cell>
          <cell r="F652" t="str">
            <v>קווים</v>
          </cell>
          <cell r="G652">
            <v>2013</v>
          </cell>
          <cell r="H652" t="str">
            <v>וולוו</v>
          </cell>
          <cell r="I652" t="str">
            <v>B7R</v>
          </cell>
          <cell r="J652">
            <v>51</v>
          </cell>
          <cell r="K652" t="str">
            <v>אוטובוס</v>
          </cell>
          <cell r="L652" t="str">
            <v>בינעירוני</v>
          </cell>
          <cell r="M652" t="str">
            <v/>
          </cell>
          <cell r="N652" t="str">
            <v>קווים</v>
          </cell>
          <cell r="O652" t="str">
            <v>רמלה לוד</v>
          </cell>
          <cell r="P652" t="str">
            <v/>
          </cell>
          <cell r="Q652" t="str">
            <v/>
          </cell>
          <cell r="R652" t="str">
            <v>חשמונאים</v>
          </cell>
        </row>
        <row r="653">
          <cell r="B653">
            <v>7341852</v>
          </cell>
          <cell r="C653">
            <v>73418</v>
          </cell>
          <cell r="D653" t="str">
            <v>קווים</v>
          </cell>
          <cell r="E653" t="str">
            <v>קווים תחבורה ציבורית בע"מ</v>
          </cell>
          <cell r="F653" t="str">
            <v>קווים</v>
          </cell>
          <cell r="G653">
            <v>2013</v>
          </cell>
          <cell r="H653" t="str">
            <v>וולוו</v>
          </cell>
          <cell r="I653" t="str">
            <v>B7R</v>
          </cell>
          <cell r="J653">
            <v>51</v>
          </cell>
          <cell r="K653" t="str">
            <v>אוטובוס</v>
          </cell>
          <cell r="L653" t="str">
            <v>בינעירוני</v>
          </cell>
          <cell r="M653" t="str">
            <v/>
          </cell>
          <cell r="N653" t="str">
            <v>קווים</v>
          </cell>
          <cell r="O653" t="str">
            <v>רמלה לוד</v>
          </cell>
          <cell r="P653" t="str">
            <v/>
          </cell>
          <cell r="Q653" t="str">
            <v/>
          </cell>
          <cell r="R653" t="str">
            <v>חשמונאים</v>
          </cell>
        </row>
        <row r="654">
          <cell r="B654">
            <v>7341752</v>
          </cell>
          <cell r="C654">
            <v>73417</v>
          </cell>
          <cell r="D654" t="str">
            <v>קווים</v>
          </cell>
          <cell r="E654" t="str">
            <v>קווים תחבורה ציבורית בע"מ</v>
          </cell>
          <cell r="F654" t="str">
            <v>קווים</v>
          </cell>
          <cell r="G654">
            <v>2013</v>
          </cell>
          <cell r="H654" t="str">
            <v>וולוו</v>
          </cell>
          <cell r="I654" t="str">
            <v>B7R</v>
          </cell>
          <cell r="J654">
            <v>51</v>
          </cell>
          <cell r="K654" t="str">
            <v>אוטובוס</v>
          </cell>
          <cell r="L654" t="str">
            <v>בינעירוני</v>
          </cell>
          <cell r="M654" t="str">
            <v/>
          </cell>
          <cell r="N654" t="str">
            <v>קווים</v>
          </cell>
          <cell r="O654" t="str">
            <v>רמלה לוד</v>
          </cell>
          <cell r="P654" t="str">
            <v/>
          </cell>
          <cell r="Q654" t="str">
            <v/>
          </cell>
          <cell r="R654" t="str">
            <v>חשמונאים</v>
          </cell>
        </row>
        <row r="655">
          <cell r="B655">
            <v>7332052</v>
          </cell>
          <cell r="C655">
            <v>73320</v>
          </cell>
          <cell r="D655" t="str">
            <v>קווים</v>
          </cell>
          <cell r="E655" t="str">
            <v>קווים תחבורה ציבורית בע"מ</v>
          </cell>
          <cell r="F655" t="str">
            <v>קווים</v>
          </cell>
          <cell r="G655">
            <v>2013</v>
          </cell>
          <cell r="H655" t="str">
            <v>וולוו</v>
          </cell>
          <cell r="I655" t="str">
            <v>B7R</v>
          </cell>
          <cell r="J655">
            <v>51</v>
          </cell>
          <cell r="K655" t="str">
            <v>אוטובוס</v>
          </cell>
          <cell r="L655" t="str">
            <v>בינעירוני</v>
          </cell>
          <cell r="M655" t="str">
            <v/>
          </cell>
          <cell r="N655" t="str">
            <v>קווים</v>
          </cell>
          <cell r="O655" t="str">
            <v>רמלה לוד</v>
          </cell>
          <cell r="P655" t="str">
            <v/>
          </cell>
          <cell r="Q655" t="str">
            <v/>
          </cell>
          <cell r="R655" t="str">
            <v>חשמונאים</v>
          </cell>
        </row>
        <row r="656">
          <cell r="B656">
            <v>7279352</v>
          </cell>
          <cell r="C656">
            <v>72793</v>
          </cell>
          <cell r="D656" t="str">
            <v>קווים</v>
          </cell>
          <cell r="E656" t="str">
            <v>קווים תחבורה ציבורית בע"מ</v>
          </cell>
          <cell r="F656" t="str">
            <v>קווים</v>
          </cell>
          <cell r="G656">
            <v>2014</v>
          </cell>
          <cell r="H656" t="str">
            <v>וולוו</v>
          </cell>
          <cell r="I656" t="str">
            <v>B7RLE</v>
          </cell>
          <cell r="J656">
            <v>34</v>
          </cell>
          <cell r="K656" t="str">
            <v>אוטובוס</v>
          </cell>
          <cell r="L656" t="str">
            <v>עירוני</v>
          </cell>
          <cell r="M656" t="str">
            <v>נגיש</v>
          </cell>
          <cell r="N656" t="str">
            <v>קווים</v>
          </cell>
          <cell r="O656" t="str">
            <v>מודיעין עילית</v>
          </cell>
          <cell r="P656" t="str">
            <v/>
          </cell>
          <cell r="Q656" t="str">
            <v/>
          </cell>
          <cell r="R656" t="str">
            <v>חשמונאים</v>
          </cell>
        </row>
        <row r="657">
          <cell r="B657">
            <v>7279152</v>
          </cell>
          <cell r="C657">
            <v>72791</v>
          </cell>
          <cell r="D657" t="str">
            <v>קווים</v>
          </cell>
          <cell r="E657" t="str">
            <v>קווים תחבורה ציבורית בע"מ</v>
          </cell>
          <cell r="F657" t="str">
            <v>קווים</v>
          </cell>
          <cell r="G657">
            <v>2014</v>
          </cell>
          <cell r="H657" t="str">
            <v>וולוו</v>
          </cell>
          <cell r="I657" t="str">
            <v>B7RLE</v>
          </cell>
          <cell r="J657">
            <v>34</v>
          </cell>
          <cell r="K657" t="str">
            <v>אוטובוס</v>
          </cell>
          <cell r="L657" t="str">
            <v>עירוני</v>
          </cell>
          <cell r="M657" t="str">
            <v>נגיש</v>
          </cell>
          <cell r="N657" t="str">
            <v>קווים</v>
          </cell>
          <cell r="O657" t="str">
            <v>מודיעין</v>
          </cell>
          <cell r="P657" t="str">
            <v/>
          </cell>
          <cell r="Q657" t="str">
            <v/>
          </cell>
          <cell r="R657" t="str">
            <v>חשמונאים</v>
          </cell>
        </row>
        <row r="658">
          <cell r="B658">
            <v>7277852</v>
          </cell>
          <cell r="C658">
            <v>72778</v>
          </cell>
          <cell r="D658" t="str">
            <v>קווים</v>
          </cell>
          <cell r="E658" t="str">
            <v>קווים תחבורה ציבורית בע"מ</v>
          </cell>
          <cell r="F658" t="str">
            <v>קווים</v>
          </cell>
          <cell r="G658">
            <v>2013</v>
          </cell>
          <cell r="H658" t="str">
            <v>וולוו</v>
          </cell>
          <cell r="I658" t="str">
            <v>B7RLE</v>
          </cell>
          <cell r="J658">
            <v>34</v>
          </cell>
          <cell r="K658" t="str">
            <v>אוטובוס</v>
          </cell>
          <cell r="L658" t="str">
            <v>עירוני</v>
          </cell>
          <cell r="M658" t="str">
            <v>נגיש</v>
          </cell>
          <cell r="N658" t="str">
            <v>קווים</v>
          </cell>
          <cell r="O658" t="str">
            <v>רמלה לוד</v>
          </cell>
          <cell r="P658" t="str">
            <v/>
          </cell>
          <cell r="Q658" t="str">
            <v/>
          </cell>
          <cell r="R658" t="str">
            <v>חשמונאים</v>
          </cell>
        </row>
        <row r="659">
          <cell r="B659">
            <v>7278552</v>
          </cell>
          <cell r="C659">
            <v>72785</v>
          </cell>
          <cell r="D659" t="str">
            <v>קווים</v>
          </cell>
          <cell r="E659" t="str">
            <v>קווים תחבורה ציבורית בע"מ</v>
          </cell>
          <cell r="F659" t="str">
            <v>קווים</v>
          </cell>
          <cell r="G659">
            <v>2014</v>
          </cell>
          <cell r="H659" t="str">
            <v>וולוו</v>
          </cell>
          <cell r="I659" t="str">
            <v>B7RLE</v>
          </cell>
          <cell r="J659">
            <v>34</v>
          </cell>
          <cell r="K659" t="str">
            <v>אוטובוס</v>
          </cell>
          <cell r="L659" t="str">
            <v>עירוני</v>
          </cell>
          <cell r="M659" t="str">
            <v>נגיש</v>
          </cell>
          <cell r="N659" t="str">
            <v>קווים</v>
          </cell>
          <cell r="O659" t="str">
            <v>מודיעין</v>
          </cell>
          <cell r="P659" t="str">
            <v/>
          </cell>
          <cell r="Q659" t="str">
            <v/>
          </cell>
          <cell r="R659" t="str">
            <v>חשמונאים</v>
          </cell>
        </row>
        <row r="660">
          <cell r="B660">
            <v>7279052</v>
          </cell>
          <cell r="C660">
            <v>72790</v>
          </cell>
          <cell r="D660" t="str">
            <v>קווים</v>
          </cell>
          <cell r="E660" t="str">
            <v>קווים תחבורה ציבורית בע"מ</v>
          </cell>
          <cell r="F660" t="str">
            <v>קווים</v>
          </cell>
          <cell r="G660">
            <v>2014</v>
          </cell>
          <cell r="H660" t="str">
            <v>וולוו</v>
          </cell>
          <cell r="I660" t="str">
            <v>B7RLE</v>
          </cell>
          <cell r="J660">
            <v>34</v>
          </cell>
          <cell r="K660" t="str">
            <v>אוטובוס</v>
          </cell>
          <cell r="L660" t="str">
            <v>עירוני</v>
          </cell>
          <cell r="M660" t="str">
            <v>נגיש</v>
          </cell>
          <cell r="N660" t="str">
            <v>קווים</v>
          </cell>
          <cell r="O660" t="str">
            <v>רמלה לוד</v>
          </cell>
          <cell r="P660" t="str">
            <v/>
          </cell>
          <cell r="Q660" t="str">
            <v/>
          </cell>
          <cell r="R660" t="str">
            <v>חשמונאים</v>
          </cell>
        </row>
        <row r="661">
          <cell r="B661">
            <v>7278252</v>
          </cell>
          <cell r="C661">
            <v>72782</v>
          </cell>
          <cell r="D661" t="str">
            <v>קווים</v>
          </cell>
          <cell r="E661" t="str">
            <v>קווים תחבורה ציבורית בע"מ</v>
          </cell>
          <cell r="F661" t="str">
            <v>קווים</v>
          </cell>
          <cell r="G661">
            <v>2014</v>
          </cell>
          <cell r="H661" t="str">
            <v>וולוו</v>
          </cell>
          <cell r="I661" t="str">
            <v>B7RLE</v>
          </cell>
          <cell r="J661">
            <v>34</v>
          </cell>
          <cell r="K661" t="str">
            <v>אוטובוס</v>
          </cell>
          <cell r="L661" t="str">
            <v>עירוני</v>
          </cell>
          <cell r="M661" t="str">
            <v>נגיש</v>
          </cell>
          <cell r="N661" t="str">
            <v>קווים</v>
          </cell>
          <cell r="O661" t="str">
            <v>מודיעין</v>
          </cell>
          <cell r="P661" t="str">
            <v/>
          </cell>
          <cell r="Q661" t="str">
            <v/>
          </cell>
          <cell r="R661" t="str">
            <v>חשמונאים</v>
          </cell>
        </row>
        <row r="662">
          <cell r="B662">
            <v>7277552</v>
          </cell>
          <cell r="C662">
            <v>72775</v>
          </cell>
          <cell r="D662" t="str">
            <v>קווים</v>
          </cell>
          <cell r="E662" t="str">
            <v>קווים תחבורה ציבורית בע"מ</v>
          </cell>
          <cell r="F662" t="str">
            <v>קווים</v>
          </cell>
          <cell r="G662">
            <v>2013</v>
          </cell>
          <cell r="H662" t="str">
            <v>וולוו</v>
          </cell>
          <cell r="I662" t="str">
            <v>B7RLE</v>
          </cell>
          <cell r="J662">
            <v>34</v>
          </cell>
          <cell r="K662" t="str">
            <v>אוטובוס</v>
          </cell>
          <cell r="L662" t="str">
            <v>עירוני</v>
          </cell>
          <cell r="M662" t="str">
            <v>נגיש</v>
          </cell>
          <cell r="N662" t="str">
            <v>קווים</v>
          </cell>
          <cell r="O662" t="str">
            <v>רמלה לוד</v>
          </cell>
          <cell r="P662" t="str">
            <v/>
          </cell>
          <cell r="Q662" t="str">
            <v/>
          </cell>
          <cell r="R662" t="str">
            <v>חשמונאים</v>
          </cell>
        </row>
        <row r="663">
          <cell r="B663">
            <v>7278952</v>
          </cell>
          <cell r="C663">
            <v>72789</v>
          </cell>
          <cell r="D663" t="str">
            <v>קווים</v>
          </cell>
          <cell r="E663" t="str">
            <v>קווים תחבורה ציבורית בע"מ</v>
          </cell>
          <cell r="F663" t="str">
            <v>קווים</v>
          </cell>
          <cell r="G663">
            <v>2014</v>
          </cell>
          <cell r="H663" t="str">
            <v>וולוו</v>
          </cell>
          <cell r="I663" t="str">
            <v>B7RLE</v>
          </cell>
          <cell r="J663">
            <v>34</v>
          </cell>
          <cell r="K663" t="str">
            <v>אוטובוס</v>
          </cell>
          <cell r="L663" t="str">
            <v>עירוני</v>
          </cell>
          <cell r="M663" t="str">
            <v>נגיש</v>
          </cell>
          <cell r="N663" t="str">
            <v>קווים</v>
          </cell>
          <cell r="O663" t="str">
            <v>מודיעין</v>
          </cell>
          <cell r="P663" t="str">
            <v/>
          </cell>
          <cell r="Q663" t="str">
            <v/>
          </cell>
          <cell r="R663" t="str">
            <v>חשמונאים</v>
          </cell>
        </row>
        <row r="664">
          <cell r="B664">
            <v>7330152</v>
          </cell>
          <cell r="C664">
            <v>73301</v>
          </cell>
          <cell r="D664" t="str">
            <v>קווים</v>
          </cell>
          <cell r="E664" t="str">
            <v>קווים תחבורה ציבורית בע"מ</v>
          </cell>
          <cell r="F664" t="str">
            <v>קווים</v>
          </cell>
          <cell r="G664">
            <v>2013</v>
          </cell>
          <cell r="H664" t="str">
            <v>וולוו</v>
          </cell>
          <cell r="I664" t="str">
            <v>B7R</v>
          </cell>
          <cell r="J664">
            <v>51</v>
          </cell>
          <cell r="K664" t="str">
            <v>אוטובוס</v>
          </cell>
          <cell r="L664" t="str">
            <v>בינעירוני</v>
          </cell>
          <cell r="M664" t="str">
            <v/>
          </cell>
          <cell r="N664" t="str">
            <v>קווים</v>
          </cell>
          <cell r="O664" t="str">
            <v>רמלה לוד</v>
          </cell>
          <cell r="P664" t="str">
            <v/>
          </cell>
          <cell r="Q664" t="str">
            <v/>
          </cell>
          <cell r="R664" t="str">
            <v>חשמונאים</v>
          </cell>
        </row>
        <row r="665">
          <cell r="B665">
            <v>7341352</v>
          </cell>
          <cell r="C665">
            <v>73413</v>
          </cell>
          <cell r="D665" t="str">
            <v>קווים</v>
          </cell>
          <cell r="E665" t="str">
            <v>קווים תחבורה ציבורית בע"מ</v>
          </cell>
          <cell r="F665" t="str">
            <v>קווים</v>
          </cell>
          <cell r="G665">
            <v>2013</v>
          </cell>
          <cell r="H665" t="str">
            <v>וולוו</v>
          </cell>
          <cell r="I665" t="str">
            <v>B7R</v>
          </cell>
          <cell r="J665">
            <v>51</v>
          </cell>
          <cell r="K665" t="str">
            <v>אוטובוס</v>
          </cell>
          <cell r="L665" t="str">
            <v>בינעירוני</v>
          </cell>
          <cell r="M665" t="str">
            <v/>
          </cell>
          <cell r="N665" t="str">
            <v>קווים</v>
          </cell>
          <cell r="O665" t="str">
            <v>רמלה לוד</v>
          </cell>
          <cell r="P665" t="str">
            <v/>
          </cell>
          <cell r="Q665" t="str">
            <v/>
          </cell>
          <cell r="R665" t="str">
            <v>חשמונאים</v>
          </cell>
        </row>
        <row r="666">
          <cell r="B666">
            <v>7337552</v>
          </cell>
          <cell r="C666">
            <v>73375</v>
          </cell>
          <cell r="D666" t="str">
            <v>קווים</v>
          </cell>
          <cell r="E666" t="str">
            <v>קווים תחבורה ציבורית בע"מ</v>
          </cell>
          <cell r="F666" t="str">
            <v>קווים</v>
          </cell>
          <cell r="G666">
            <v>2013</v>
          </cell>
          <cell r="H666" t="str">
            <v>וולוו</v>
          </cell>
          <cell r="I666" t="str">
            <v>B7R</v>
          </cell>
          <cell r="J666">
            <v>51</v>
          </cell>
          <cell r="K666" t="str">
            <v>אוטובוס</v>
          </cell>
          <cell r="L666" t="str">
            <v>בינעירוני</v>
          </cell>
          <cell r="M666" t="str">
            <v/>
          </cell>
          <cell r="N666" t="str">
            <v>קווים</v>
          </cell>
          <cell r="O666" t="str">
            <v>נתניה</v>
          </cell>
          <cell r="P666" t="str">
            <v/>
          </cell>
          <cell r="Q666" t="str">
            <v/>
          </cell>
          <cell r="R666" t="str">
            <v>חדרה נתניה</v>
          </cell>
        </row>
        <row r="667">
          <cell r="B667">
            <v>7340852</v>
          </cell>
          <cell r="C667">
            <v>73408</v>
          </cell>
          <cell r="D667" t="str">
            <v>קווים</v>
          </cell>
          <cell r="E667" t="str">
            <v>קווים תחבורה ציבורית בע"מ</v>
          </cell>
          <cell r="F667" t="str">
            <v>קווים</v>
          </cell>
          <cell r="G667">
            <v>2013</v>
          </cell>
          <cell r="H667" t="str">
            <v>וולוו</v>
          </cell>
          <cell r="I667" t="str">
            <v>B7R</v>
          </cell>
          <cell r="J667">
            <v>51</v>
          </cell>
          <cell r="K667" t="str">
            <v>אוטובוס</v>
          </cell>
          <cell r="L667" t="str">
            <v>בינעירוני</v>
          </cell>
          <cell r="M667" t="str">
            <v/>
          </cell>
          <cell r="N667" t="str">
            <v>קווים</v>
          </cell>
          <cell r="O667" t="str">
            <v>רמלה לוד</v>
          </cell>
          <cell r="P667" t="str">
            <v/>
          </cell>
          <cell r="Q667" t="str">
            <v/>
          </cell>
          <cell r="R667" t="str">
            <v>חשמונאים</v>
          </cell>
        </row>
        <row r="668">
          <cell r="B668">
            <v>7341152</v>
          </cell>
          <cell r="C668">
            <v>73411</v>
          </cell>
          <cell r="D668" t="str">
            <v>קווים</v>
          </cell>
          <cell r="E668" t="str">
            <v>קווים תחבורה ציבורית בע"מ</v>
          </cell>
          <cell r="F668" t="str">
            <v>קווים</v>
          </cell>
          <cell r="G668">
            <v>2013</v>
          </cell>
          <cell r="H668" t="str">
            <v>וולוו</v>
          </cell>
          <cell r="I668" t="str">
            <v>B7R</v>
          </cell>
          <cell r="J668">
            <v>51</v>
          </cell>
          <cell r="K668" t="str">
            <v>אוטובוס</v>
          </cell>
          <cell r="L668" t="str">
            <v>בינעירוני</v>
          </cell>
          <cell r="M668" t="str">
            <v/>
          </cell>
          <cell r="N668" t="str">
            <v>קווים</v>
          </cell>
          <cell r="O668" t="str">
            <v>רמלה לוד</v>
          </cell>
          <cell r="P668" t="str">
            <v/>
          </cell>
          <cell r="Q668" t="str">
            <v/>
          </cell>
          <cell r="R668" t="str">
            <v>חשמונאים</v>
          </cell>
        </row>
        <row r="669">
          <cell r="B669">
            <v>6287363</v>
          </cell>
          <cell r="C669">
            <v>62873</v>
          </cell>
          <cell r="D669" t="str">
            <v>קווים</v>
          </cell>
          <cell r="E669" t="str">
            <v>קווים תחבורה ציבורית בע"מ</v>
          </cell>
          <cell r="F669" t="str">
            <v>קווים</v>
          </cell>
          <cell r="G669">
            <v>2008</v>
          </cell>
          <cell r="H669" t="str">
            <v>וולוו</v>
          </cell>
          <cell r="I669" t="str">
            <v>B12B</v>
          </cell>
          <cell r="J669">
            <v>53</v>
          </cell>
          <cell r="K669" t="str">
            <v>אוטובוס</v>
          </cell>
          <cell r="L669" t="str">
            <v>בינעירוני</v>
          </cell>
          <cell r="M669" t="str">
            <v/>
          </cell>
          <cell r="N669" t="str">
            <v>קווים</v>
          </cell>
          <cell r="O669" t="str">
            <v>מנהלה</v>
          </cell>
          <cell r="P669" t="str">
            <v/>
          </cell>
          <cell r="Q669" t="str">
            <v/>
          </cell>
          <cell r="R669" t="str">
            <v>מנהלה</v>
          </cell>
        </row>
        <row r="670">
          <cell r="B670">
            <v>7342152</v>
          </cell>
          <cell r="C670">
            <v>73421</v>
          </cell>
          <cell r="D670" t="str">
            <v>קווים</v>
          </cell>
          <cell r="E670" t="str">
            <v>קווים תחבורה ציבורית בע"מ</v>
          </cell>
          <cell r="F670" t="str">
            <v>קווים</v>
          </cell>
          <cell r="G670">
            <v>2014</v>
          </cell>
          <cell r="H670" t="str">
            <v>וולוו</v>
          </cell>
          <cell r="I670" t="str">
            <v>B7R</v>
          </cell>
          <cell r="J670">
            <v>51</v>
          </cell>
          <cell r="K670" t="str">
            <v>אוטובוס</v>
          </cell>
          <cell r="L670" t="str">
            <v>בינעירוני</v>
          </cell>
          <cell r="M670" t="str">
            <v/>
          </cell>
          <cell r="N670" t="str">
            <v>קווים</v>
          </cell>
          <cell r="O670" t="str">
            <v>נתניה</v>
          </cell>
          <cell r="P670" t="str">
            <v/>
          </cell>
          <cell r="Q670" t="str">
            <v/>
          </cell>
          <cell r="R670" t="str">
            <v>חדרה נתניה</v>
          </cell>
        </row>
        <row r="671">
          <cell r="B671">
            <v>7341652</v>
          </cell>
          <cell r="C671">
            <v>73416</v>
          </cell>
          <cell r="D671" t="str">
            <v>קווים</v>
          </cell>
          <cell r="E671" t="str">
            <v>קווים תחבורה ציבורית בע"מ</v>
          </cell>
          <cell r="F671" t="str">
            <v>קווים</v>
          </cell>
          <cell r="G671">
            <v>2013</v>
          </cell>
          <cell r="H671" t="str">
            <v>וולוו</v>
          </cell>
          <cell r="I671" t="str">
            <v>B7R</v>
          </cell>
          <cell r="J671">
            <v>51</v>
          </cell>
          <cell r="K671" t="str">
            <v>אוטובוס</v>
          </cell>
          <cell r="L671" t="str">
            <v>בינעירוני</v>
          </cell>
          <cell r="M671" t="str">
            <v/>
          </cell>
          <cell r="N671" t="str">
            <v>קווים</v>
          </cell>
          <cell r="O671" t="str">
            <v>חדרה</v>
          </cell>
          <cell r="P671" t="str">
            <v/>
          </cell>
          <cell r="Q671" t="str">
            <v/>
          </cell>
          <cell r="R671" t="str">
            <v>חדרה נתניה</v>
          </cell>
        </row>
        <row r="672">
          <cell r="B672">
            <v>7340952</v>
          </cell>
          <cell r="C672">
            <v>73409</v>
          </cell>
          <cell r="D672" t="str">
            <v>קווים</v>
          </cell>
          <cell r="E672" t="str">
            <v>קווים תחבורה ציבורית בע"מ</v>
          </cell>
          <cell r="F672" t="str">
            <v>קווים</v>
          </cell>
          <cell r="G672">
            <v>2013</v>
          </cell>
          <cell r="H672" t="str">
            <v>וולוו</v>
          </cell>
          <cell r="I672" t="str">
            <v>B7R</v>
          </cell>
          <cell r="J672">
            <v>51</v>
          </cell>
          <cell r="K672" t="str">
            <v>אוטובוס</v>
          </cell>
          <cell r="L672" t="str">
            <v>בינעירוני</v>
          </cell>
          <cell r="M672" t="str">
            <v/>
          </cell>
          <cell r="N672" t="str">
            <v>קווים</v>
          </cell>
          <cell r="O672" t="str">
            <v>חדרה</v>
          </cell>
          <cell r="P672" t="str">
            <v/>
          </cell>
          <cell r="Q672" t="str">
            <v/>
          </cell>
          <cell r="R672" t="str">
            <v>חדרה נתניה</v>
          </cell>
        </row>
        <row r="673">
          <cell r="B673">
            <v>7279552</v>
          </cell>
          <cell r="C673">
            <v>72795</v>
          </cell>
          <cell r="D673" t="str">
            <v>קווים</v>
          </cell>
          <cell r="E673" t="str">
            <v>קווים תחבורה ציבורית בע"מ</v>
          </cell>
          <cell r="F673" t="str">
            <v>קווים</v>
          </cell>
          <cell r="G673">
            <v>2014</v>
          </cell>
          <cell r="H673" t="str">
            <v>וולוו</v>
          </cell>
          <cell r="I673" t="str">
            <v>B7RLE</v>
          </cell>
          <cell r="J673">
            <v>34</v>
          </cell>
          <cell r="K673" t="str">
            <v>אוטובוס</v>
          </cell>
          <cell r="L673" t="str">
            <v>עירוני</v>
          </cell>
          <cell r="M673" t="str">
            <v>נגיש</v>
          </cell>
          <cell r="N673" t="str">
            <v>קווים</v>
          </cell>
          <cell r="O673" t="str">
            <v>חדרה</v>
          </cell>
          <cell r="P673" t="str">
            <v/>
          </cell>
          <cell r="Q673" t="str">
            <v/>
          </cell>
          <cell r="R673" t="str">
            <v>חדרה נתניה</v>
          </cell>
        </row>
        <row r="674">
          <cell r="B674">
            <v>7279652</v>
          </cell>
          <cell r="C674">
            <v>72796</v>
          </cell>
          <cell r="D674" t="str">
            <v>קווים</v>
          </cell>
          <cell r="E674" t="str">
            <v>קווים תחבורה ציבורית בע"מ</v>
          </cell>
          <cell r="F674" t="str">
            <v>קווים</v>
          </cell>
          <cell r="G674">
            <v>2014</v>
          </cell>
          <cell r="H674" t="str">
            <v>וולוו</v>
          </cell>
          <cell r="I674" t="str">
            <v>B7RLE</v>
          </cell>
          <cell r="J674">
            <v>34</v>
          </cell>
          <cell r="K674" t="str">
            <v>אוטובוס</v>
          </cell>
          <cell r="L674" t="str">
            <v>עירוני</v>
          </cell>
          <cell r="M674" t="str">
            <v>נגיש</v>
          </cell>
          <cell r="N674" t="str">
            <v>קווים</v>
          </cell>
          <cell r="O674" t="str">
            <v>חדרה</v>
          </cell>
          <cell r="P674" t="str">
            <v/>
          </cell>
          <cell r="Q674" t="str">
            <v/>
          </cell>
          <cell r="R674" t="str">
            <v>חדרה נתניה</v>
          </cell>
        </row>
        <row r="675">
          <cell r="B675">
            <v>7278352</v>
          </cell>
          <cell r="C675">
            <v>72783</v>
          </cell>
          <cell r="D675" t="str">
            <v>קווים</v>
          </cell>
          <cell r="E675" t="str">
            <v>קווים תחבורה ציבורית בע"מ</v>
          </cell>
          <cell r="F675" t="str">
            <v>קווים</v>
          </cell>
          <cell r="G675">
            <v>2014</v>
          </cell>
          <cell r="H675" t="str">
            <v>וולוו</v>
          </cell>
          <cell r="I675" t="str">
            <v>B7RLE</v>
          </cell>
          <cell r="J675">
            <v>34</v>
          </cell>
          <cell r="K675" t="str">
            <v>אוטובוס</v>
          </cell>
          <cell r="L675" t="str">
            <v>עירוני</v>
          </cell>
          <cell r="M675" t="str">
            <v>נגיש</v>
          </cell>
          <cell r="N675" t="str">
            <v>קווים</v>
          </cell>
          <cell r="O675" t="str">
            <v>מודיעין עילית</v>
          </cell>
          <cell r="P675" t="str">
            <v/>
          </cell>
          <cell r="Q675" t="str">
            <v/>
          </cell>
          <cell r="R675" t="str">
            <v>חשמונאים</v>
          </cell>
        </row>
        <row r="676">
          <cell r="B676">
            <v>7279252</v>
          </cell>
          <cell r="C676">
            <v>72792</v>
          </cell>
          <cell r="D676" t="str">
            <v>קווים</v>
          </cell>
          <cell r="E676" t="str">
            <v>קווים תחבורה ציבורית בע"מ</v>
          </cell>
          <cell r="F676" t="str">
            <v>קווים</v>
          </cell>
          <cell r="G676">
            <v>2014</v>
          </cell>
          <cell r="H676" t="str">
            <v>וולוו</v>
          </cell>
          <cell r="I676" t="str">
            <v>B7RLE</v>
          </cell>
          <cell r="J676">
            <v>34</v>
          </cell>
          <cell r="K676" t="str">
            <v>אוטובוס</v>
          </cell>
          <cell r="L676" t="str">
            <v>עירוני</v>
          </cell>
          <cell r="M676" t="str">
            <v>נגיש</v>
          </cell>
          <cell r="N676" t="str">
            <v>קווים</v>
          </cell>
          <cell r="O676" t="str">
            <v>מודיעין עילית</v>
          </cell>
          <cell r="P676" t="str">
            <v/>
          </cell>
          <cell r="Q676" t="str">
            <v/>
          </cell>
          <cell r="R676" t="str">
            <v>חשמונאים</v>
          </cell>
        </row>
        <row r="677">
          <cell r="B677">
            <v>7278652</v>
          </cell>
          <cell r="C677">
            <v>72786</v>
          </cell>
          <cell r="D677" t="str">
            <v>קווים</v>
          </cell>
          <cell r="E677" t="str">
            <v>קווים תחבורה ציבורית בע"מ</v>
          </cell>
          <cell r="F677" t="str">
            <v>קווים</v>
          </cell>
          <cell r="G677">
            <v>2014</v>
          </cell>
          <cell r="H677" t="str">
            <v>וולוו</v>
          </cell>
          <cell r="I677" t="str">
            <v>B7RLE</v>
          </cell>
          <cell r="J677">
            <v>34</v>
          </cell>
          <cell r="K677" t="str">
            <v>אוטובוס</v>
          </cell>
          <cell r="L677" t="str">
            <v>עירוני</v>
          </cell>
          <cell r="M677" t="str">
            <v>נגיש</v>
          </cell>
          <cell r="N677" t="str">
            <v>קווים</v>
          </cell>
          <cell r="O677" t="str">
            <v>חדרה</v>
          </cell>
          <cell r="P677" t="str">
            <v/>
          </cell>
          <cell r="Q677" t="str">
            <v/>
          </cell>
          <cell r="R677" t="str">
            <v>חדרה נתניה</v>
          </cell>
        </row>
        <row r="678">
          <cell r="B678">
            <v>7341552</v>
          </cell>
          <cell r="C678">
            <v>73415</v>
          </cell>
          <cell r="D678" t="str">
            <v>קווים</v>
          </cell>
          <cell r="E678" t="str">
            <v>קווים תחבורה ציבורית בע"מ</v>
          </cell>
          <cell r="F678" t="str">
            <v>קווים</v>
          </cell>
          <cell r="G678">
            <v>2014</v>
          </cell>
          <cell r="H678" t="str">
            <v>וולוו</v>
          </cell>
          <cell r="I678" t="str">
            <v>B7R</v>
          </cell>
          <cell r="J678">
            <v>51</v>
          </cell>
          <cell r="K678" t="str">
            <v>אוטובוס</v>
          </cell>
          <cell r="L678" t="str">
            <v>בינעירוני</v>
          </cell>
          <cell r="M678" t="str">
            <v/>
          </cell>
          <cell r="N678" t="str">
            <v>קווים</v>
          </cell>
          <cell r="O678" t="str">
            <v>חדרה</v>
          </cell>
          <cell r="P678" t="str">
            <v/>
          </cell>
          <cell r="Q678" t="str">
            <v/>
          </cell>
          <cell r="R678" t="str">
            <v>חדרה נתניה</v>
          </cell>
        </row>
        <row r="679">
          <cell r="B679">
            <v>7332852</v>
          </cell>
          <cell r="C679">
            <v>73328</v>
          </cell>
          <cell r="D679" t="str">
            <v>קווים</v>
          </cell>
          <cell r="E679" t="str">
            <v>קווים תחבורה ציבורית בע"מ</v>
          </cell>
          <cell r="F679" t="str">
            <v>קווים</v>
          </cell>
          <cell r="G679">
            <v>2014</v>
          </cell>
          <cell r="H679" t="str">
            <v>וולוו</v>
          </cell>
          <cell r="I679" t="str">
            <v>B7R</v>
          </cell>
          <cell r="J679">
            <v>51</v>
          </cell>
          <cell r="K679" t="str">
            <v>אוטובוס</v>
          </cell>
          <cell r="L679" t="str">
            <v>בינעירוני</v>
          </cell>
          <cell r="M679" t="str">
            <v/>
          </cell>
          <cell r="N679" t="str">
            <v>קווים</v>
          </cell>
          <cell r="O679" t="str">
            <v>נתניה</v>
          </cell>
          <cell r="P679" t="str">
            <v/>
          </cell>
          <cell r="Q679" t="str">
            <v/>
          </cell>
          <cell r="R679" t="str">
            <v>חדרה נתניה</v>
          </cell>
        </row>
        <row r="680">
          <cell r="B680">
            <v>7341952</v>
          </cell>
          <cell r="C680">
            <v>73419</v>
          </cell>
          <cell r="D680" t="str">
            <v>קווים</v>
          </cell>
          <cell r="E680" t="str">
            <v>קווים תחבורה ציבורית בע"מ</v>
          </cell>
          <cell r="F680" t="str">
            <v>קווים</v>
          </cell>
          <cell r="G680">
            <v>2013</v>
          </cell>
          <cell r="H680" t="str">
            <v>וולוו</v>
          </cell>
          <cell r="I680" t="str">
            <v>B7R</v>
          </cell>
          <cell r="J680">
            <v>51</v>
          </cell>
          <cell r="K680" t="str">
            <v>אוטובוס</v>
          </cell>
          <cell r="L680" t="str">
            <v>בינעירוני</v>
          </cell>
          <cell r="M680" t="str">
            <v/>
          </cell>
          <cell r="N680" t="str">
            <v>קווים</v>
          </cell>
          <cell r="O680" t="str">
            <v>נתניה</v>
          </cell>
          <cell r="P680" t="str">
            <v/>
          </cell>
          <cell r="Q680" t="str">
            <v/>
          </cell>
          <cell r="R680" t="str">
            <v>חדרה נתניה</v>
          </cell>
        </row>
        <row r="681">
          <cell r="B681">
            <v>7278752</v>
          </cell>
          <cell r="C681">
            <v>72787</v>
          </cell>
          <cell r="D681" t="str">
            <v>קווים</v>
          </cell>
          <cell r="E681" t="str">
            <v>קווים תחבורה ציבורית בע"מ</v>
          </cell>
          <cell r="F681" t="str">
            <v>קווים</v>
          </cell>
          <cell r="G681">
            <v>2014</v>
          </cell>
          <cell r="H681" t="str">
            <v>וולוו</v>
          </cell>
          <cell r="I681" t="str">
            <v>B7RLE</v>
          </cell>
          <cell r="J681">
            <v>34</v>
          </cell>
          <cell r="K681" t="str">
            <v>אוטובוס</v>
          </cell>
          <cell r="L681" t="str">
            <v>עירוני</v>
          </cell>
          <cell r="M681" t="str">
            <v>נגיש</v>
          </cell>
          <cell r="N681" t="str">
            <v>קווים</v>
          </cell>
          <cell r="O681" t="str">
            <v>מודיעין עילית</v>
          </cell>
          <cell r="P681" t="str">
            <v/>
          </cell>
          <cell r="Q681" t="str">
            <v/>
          </cell>
          <cell r="R681" t="str">
            <v>חשמונאים</v>
          </cell>
        </row>
        <row r="682">
          <cell r="B682">
            <v>7278052</v>
          </cell>
          <cell r="C682">
            <v>72780</v>
          </cell>
          <cell r="D682" t="str">
            <v>קווים</v>
          </cell>
          <cell r="E682" t="str">
            <v>קווים תחבורה ציבורית בע"מ</v>
          </cell>
          <cell r="F682" t="str">
            <v>קווים</v>
          </cell>
          <cell r="G682">
            <v>2014</v>
          </cell>
          <cell r="H682" t="str">
            <v>וולוו</v>
          </cell>
          <cell r="I682" t="str">
            <v>B7RLE</v>
          </cell>
          <cell r="J682">
            <v>34</v>
          </cell>
          <cell r="K682" t="str">
            <v>אוטובוס</v>
          </cell>
          <cell r="L682" t="str">
            <v>עירוני</v>
          </cell>
          <cell r="M682" t="str">
            <v>נגיש</v>
          </cell>
          <cell r="N682" t="str">
            <v>קווים</v>
          </cell>
          <cell r="O682" t="str">
            <v>מודיעין עילית</v>
          </cell>
          <cell r="P682" t="str">
            <v/>
          </cell>
          <cell r="Q682" t="str">
            <v/>
          </cell>
          <cell r="R682" t="str">
            <v>חשמונאים</v>
          </cell>
        </row>
        <row r="683">
          <cell r="B683">
            <v>7278152</v>
          </cell>
          <cell r="C683">
            <v>72781</v>
          </cell>
          <cell r="D683" t="str">
            <v>קווים</v>
          </cell>
          <cell r="E683" t="str">
            <v>קווים תחבורה ציבורית בע"מ</v>
          </cell>
          <cell r="F683" t="str">
            <v>קווים</v>
          </cell>
          <cell r="G683">
            <v>2014</v>
          </cell>
          <cell r="H683" t="str">
            <v>וולוו</v>
          </cell>
          <cell r="I683" t="str">
            <v>B7RLE</v>
          </cell>
          <cell r="J683">
            <v>34</v>
          </cell>
          <cell r="K683" t="str">
            <v>אוטובוס</v>
          </cell>
          <cell r="L683" t="str">
            <v>עירוני</v>
          </cell>
          <cell r="M683" t="str">
            <v>נגיש</v>
          </cell>
          <cell r="N683" t="str">
            <v>קווים</v>
          </cell>
          <cell r="O683" t="str">
            <v>מודיעין עילית</v>
          </cell>
          <cell r="P683" t="str">
            <v/>
          </cell>
          <cell r="Q683" t="str">
            <v/>
          </cell>
          <cell r="R683" t="str">
            <v>חשמונאים</v>
          </cell>
        </row>
        <row r="684">
          <cell r="B684">
            <v>7279752</v>
          </cell>
          <cell r="C684">
            <v>72797</v>
          </cell>
          <cell r="D684" t="str">
            <v>קווים</v>
          </cell>
          <cell r="E684" t="str">
            <v>קווים תחבורה ציבורית בע"מ</v>
          </cell>
          <cell r="F684" t="str">
            <v>קווים</v>
          </cell>
          <cell r="G684">
            <v>2014</v>
          </cell>
          <cell r="H684" t="str">
            <v>וולוו</v>
          </cell>
          <cell r="I684" t="str">
            <v>B7RLE</v>
          </cell>
          <cell r="J684">
            <v>34</v>
          </cell>
          <cell r="K684" t="str">
            <v>אוטובוס</v>
          </cell>
          <cell r="L684" t="str">
            <v>עירוני</v>
          </cell>
          <cell r="M684" t="str">
            <v>נגיש</v>
          </cell>
          <cell r="N684" t="str">
            <v>קווים</v>
          </cell>
          <cell r="O684" t="str">
            <v>חדרה</v>
          </cell>
          <cell r="P684" t="str">
            <v/>
          </cell>
          <cell r="Q684" t="str">
            <v/>
          </cell>
          <cell r="R684" t="str">
            <v>חדרה נתניה</v>
          </cell>
        </row>
        <row r="685">
          <cell r="B685">
            <v>7342252</v>
          </cell>
          <cell r="C685">
            <v>73422</v>
          </cell>
          <cell r="D685" t="str">
            <v>קווים</v>
          </cell>
          <cell r="E685" t="str">
            <v>קווים תחבורה ציבורית בע"מ</v>
          </cell>
          <cell r="F685" t="str">
            <v>קווים</v>
          </cell>
          <cell r="G685">
            <v>2014</v>
          </cell>
          <cell r="H685" t="str">
            <v>וולוו</v>
          </cell>
          <cell r="I685" t="str">
            <v>B7R</v>
          </cell>
          <cell r="J685">
            <v>51</v>
          </cell>
          <cell r="K685" t="str">
            <v>אוטובוס</v>
          </cell>
          <cell r="L685" t="str">
            <v>בינעירוני</v>
          </cell>
          <cell r="M685" t="str">
            <v/>
          </cell>
          <cell r="N685" t="str">
            <v>קווים</v>
          </cell>
          <cell r="O685" t="str">
            <v>נתניה</v>
          </cell>
          <cell r="P685" t="str">
            <v/>
          </cell>
          <cell r="Q685" t="str">
            <v/>
          </cell>
          <cell r="R685" t="str">
            <v>חדרה נתניה</v>
          </cell>
        </row>
        <row r="686">
          <cell r="B686">
            <v>7342352</v>
          </cell>
          <cell r="C686">
            <v>73423</v>
          </cell>
          <cell r="D686" t="str">
            <v>קווים</v>
          </cell>
          <cell r="E686" t="str">
            <v>קווים תחבורה ציבורית בע"מ</v>
          </cell>
          <cell r="F686" t="str">
            <v>קווים</v>
          </cell>
          <cell r="G686">
            <v>2014</v>
          </cell>
          <cell r="H686" t="str">
            <v>וולוו</v>
          </cell>
          <cell r="I686" t="str">
            <v>B7R</v>
          </cell>
          <cell r="J686">
            <v>51</v>
          </cell>
          <cell r="K686" t="str">
            <v>אוטובוס</v>
          </cell>
          <cell r="L686" t="str">
            <v>בינעירוני</v>
          </cell>
          <cell r="M686" t="str">
            <v/>
          </cell>
          <cell r="N686" t="str">
            <v>קווים</v>
          </cell>
          <cell r="O686" t="str">
            <v>רמלה לוד</v>
          </cell>
          <cell r="P686" t="str">
            <v/>
          </cell>
          <cell r="Q686" t="str">
            <v/>
          </cell>
          <cell r="R686" t="str">
            <v>חשמונאים</v>
          </cell>
        </row>
        <row r="687">
          <cell r="B687">
            <v>7342452</v>
          </cell>
          <cell r="C687">
            <v>73424</v>
          </cell>
          <cell r="D687" t="str">
            <v>קווים</v>
          </cell>
          <cell r="E687" t="str">
            <v>קווים תחבורה ציבורית בע"מ</v>
          </cell>
          <cell r="F687" t="str">
            <v>קווים</v>
          </cell>
          <cell r="G687">
            <v>2014</v>
          </cell>
          <cell r="H687" t="str">
            <v>וולוו</v>
          </cell>
          <cell r="I687" t="str">
            <v>B7R</v>
          </cell>
          <cell r="J687">
            <v>51</v>
          </cell>
          <cell r="K687" t="str">
            <v>אוטובוס</v>
          </cell>
          <cell r="L687" t="str">
            <v>בינעירוני</v>
          </cell>
          <cell r="M687" t="str">
            <v/>
          </cell>
          <cell r="N687" t="str">
            <v>קווים</v>
          </cell>
          <cell r="O687" t="str">
            <v>רמלה לוד</v>
          </cell>
          <cell r="P687" t="str">
            <v/>
          </cell>
          <cell r="Q687" t="str">
            <v/>
          </cell>
          <cell r="R687" t="str">
            <v>חשמונאים</v>
          </cell>
        </row>
        <row r="688">
          <cell r="B688">
            <v>7342552</v>
          </cell>
          <cell r="C688">
            <v>73425</v>
          </cell>
          <cell r="D688" t="str">
            <v>קווים</v>
          </cell>
          <cell r="E688" t="str">
            <v>קווים תחבורה ציבורית בע"מ</v>
          </cell>
          <cell r="F688" t="str">
            <v>קווים</v>
          </cell>
          <cell r="G688">
            <v>2014</v>
          </cell>
          <cell r="H688" t="str">
            <v>וולוו</v>
          </cell>
          <cell r="I688" t="str">
            <v>B7R</v>
          </cell>
          <cell r="J688">
            <v>51</v>
          </cell>
          <cell r="K688" t="str">
            <v>אוטובוס</v>
          </cell>
          <cell r="L688" t="str">
            <v>בינעירוני</v>
          </cell>
          <cell r="M688" t="str">
            <v/>
          </cell>
          <cell r="N688" t="str">
            <v>קווים</v>
          </cell>
          <cell r="O688" t="str">
            <v>רמלה לוד</v>
          </cell>
          <cell r="P688" t="str">
            <v/>
          </cell>
          <cell r="Q688" t="str">
            <v/>
          </cell>
          <cell r="R688" t="str">
            <v>חשמונאים</v>
          </cell>
        </row>
        <row r="689">
          <cell r="B689">
            <v>7342652</v>
          </cell>
          <cell r="C689">
            <v>73426</v>
          </cell>
          <cell r="D689" t="str">
            <v>קווים</v>
          </cell>
          <cell r="E689" t="str">
            <v>קווים תחבורה ציבורית בע"מ</v>
          </cell>
          <cell r="F689" t="str">
            <v>קווים</v>
          </cell>
          <cell r="G689">
            <v>2014</v>
          </cell>
          <cell r="H689" t="str">
            <v>וולוו</v>
          </cell>
          <cell r="I689" t="str">
            <v>B7R</v>
          </cell>
          <cell r="J689">
            <v>51</v>
          </cell>
          <cell r="K689" t="str">
            <v>אוטובוס</v>
          </cell>
          <cell r="L689" t="str">
            <v>בינעירוני</v>
          </cell>
          <cell r="M689" t="str">
            <v/>
          </cell>
          <cell r="N689" t="str">
            <v>קווים</v>
          </cell>
          <cell r="O689" t="str">
            <v>רמלה לוד</v>
          </cell>
          <cell r="P689" t="str">
            <v/>
          </cell>
          <cell r="Q689" t="str">
            <v/>
          </cell>
          <cell r="R689" t="str">
            <v>חשמונאים</v>
          </cell>
        </row>
        <row r="690">
          <cell r="B690">
            <v>7342852</v>
          </cell>
          <cell r="C690">
            <v>73428</v>
          </cell>
          <cell r="D690" t="str">
            <v>קווים</v>
          </cell>
          <cell r="E690" t="str">
            <v>קווים תחבורה ציבורית בע"מ</v>
          </cell>
          <cell r="F690" t="str">
            <v>קווים</v>
          </cell>
          <cell r="G690">
            <v>2014</v>
          </cell>
          <cell r="H690" t="str">
            <v>וולוו</v>
          </cell>
          <cell r="I690" t="str">
            <v>B7R</v>
          </cell>
          <cell r="J690">
            <v>51</v>
          </cell>
          <cell r="K690" t="str">
            <v>אוטובוס</v>
          </cell>
          <cell r="L690" t="str">
            <v>בינעירוני</v>
          </cell>
          <cell r="M690" t="str">
            <v/>
          </cell>
          <cell r="N690" t="str">
            <v>קווים</v>
          </cell>
          <cell r="O690" t="str">
            <v>נתניה</v>
          </cell>
          <cell r="P690" t="str">
            <v/>
          </cell>
          <cell r="Q690" t="str">
            <v/>
          </cell>
          <cell r="R690" t="str">
            <v>חדרה נתניה</v>
          </cell>
        </row>
        <row r="691">
          <cell r="B691">
            <v>7342952</v>
          </cell>
          <cell r="C691">
            <v>73429</v>
          </cell>
          <cell r="D691" t="str">
            <v>קווים</v>
          </cell>
          <cell r="E691" t="str">
            <v>קווים תחבורה ציבורית בע"מ</v>
          </cell>
          <cell r="F691" t="str">
            <v>קווים</v>
          </cell>
          <cell r="G691">
            <v>2014</v>
          </cell>
          <cell r="H691" t="str">
            <v>וולוו</v>
          </cell>
          <cell r="I691" t="str">
            <v>B7R</v>
          </cell>
          <cell r="J691">
            <v>51</v>
          </cell>
          <cell r="K691" t="str">
            <v>אוטובוס</v>
          </cell>
          <cell r="L691" t="str">
            <v>בינעירוני</v>
          </cell>
          <cell r="M691" t="str">
            <v/>
          </cell>
          <cell r="N691" t="str">
            <v>קווים</v>
          </cell>
          <cell r="O691" t="str">
            <v>חדרה</v>
          </cell>
          <cell r="P691" t="str">
            <v/>
          </cell>
          <cell r="Q691" t="str">
            <v/>
          </cell>
          <cell r="R691" t="str">
            <v>חדרה נתניה</v>
          </cell>
        </row>
        <row r="692">
          <cell r="B692">
            <v>5597087</v>
          </cell>
          <cell r="C692">
            <v>55970</v>
          </cell>
          <cell r="D692" t="str">
            <v>קווים</v>
          </cell>
          <cell r="E692" t="str">
            <v>קווים תחבורה ציבורית בע"מ</v>
          </cell>
          <cell r="F692" t="str">
            <v>קווים</v>
          </cell>
          <cell r="G692">
            <v>2019</v>
          </cell>
          <cell r="H692" t="str">
            <v>וולוו</v>
          </cell>
          <cell r="I692" t="str">
            <v>B11R</v>
          </cell>
          <cell r="J692">
            <v>51</v>
          </cell>
          <cell r="K692" t="str">
            <v>אוטובוס</v>
          </cell>
          <cell r="L692" t="str">
            <v>בינעירוני</v>
          </cell>
          <cell r="M692" t="str">
            <v/>
          </cell>
          <cell r="N692" t="str">
            <v>קווים</v>
          </cell>
          <cell r="O692" t="str">
            <v>עילית</v>
          </cell>
          <cell r="P692" t="str">
            <v/>
          </cell>
          <cell r="Q692" t="str">
            <v/>
          </cell>
          <cell r="R692" t="str">
            <v>עילית</v>
          </cell>
        </row>
        <row r="693">
          <cell r="B693">
            <v>5597187</v>
          </cell>
          <cell r="C693">
            <v>55971</v>
          </cell>
          <cell r="D693" t="str">
            <v>קווים</v>
          </cell>
          <cell r="E693" t="str">
            <v>קווים תחבורה ציבורית בע"מ</v>
          </cell>
          <cell r="F693" t="str">
            <v>קווים</v>
          </cell>
          <cell r="G693">
            <v>2019</v>
          </cell>
          <cell r="H693" t="str">
            <v>וולוו</v>
          </cell>
          <cell r="I693" t="str">
            <v>B11R</v>
          </cell>
          <cell r="J693">
            <v>51</v>
          </cell>
          <cell r="K693" t="str">
            <v>אוטובוס</v>
          </cell>
          <cell r="L693" t="str">
            <v>בינעירוני</v>
          </cell>
          <cell r="M693" t="str">
            <v/>
          </cell>
          <cell r="N693" t="str">
            <v>קווים</v>
          </cell>
          <cell r="O693" t="str">
            <v>עילית</v>
          </cell>
          <cell r="P693" t="str">
            <v/>
          </cell>
          <cell r="Q693" t="str">
            <v/>
          </cell>
          <cell r="R693" t="str">
            <v>עילית</v>
          </cell>
        </row>
        <row r="694">
          <cell r="B694">
            <v>5750087</v>
          </cell>
          <cell r="C694">
            <v>57500</v>
          </cell>
          <cell r="D694" t="str">
            <v>קווים</v>
          </cell>
          <cell r="E694" t="str">
            <v>קווים תחבורה ציבורית בע"מ</v>
          </cell>
          <cell r="F694" t="str">
            <v>קווים</v>
          </cell>
          <cell r="G694">
            <v>2019</v>
          </cell>
          <cell r="H694" t="str">
            <v>וולוו</v>
          </cell>
          <cell r="I694" t="str">
            <v>B11R</v>
          </cell>
          <cell r="J694">
            <v>51</v>
          </cell>
          <cell r="K694" t="str">
            <v>אוטובוס</v>
          </cell>
          <cell r="L694" t="str">
            <v>בינעירוני</v>
          </cell>
          <cell r="M694" t="str">
            <v/>
          </cell>
          <cell r="N694" t="str">
            <v>קווים</v>
          </cell>
          <cell r="O694" t="str">
            <v>עילית</v>
          </cell>
          <cell r="P694" t="str">
            <v/>
          </cell>
          <cell r="Q694" t="str">
            <v/>
          </cell>
          <cell r="R694" t="str">
            <v>עילית</v>
          </cell>
        </row>
        <row r="695">
          <cell r="B695">
            <v>5750187</v>
          </cell>
          <cell r="C695">
            <v>57501</v>
          </cell>
          <cell r="D695" t="str">
            <v>קווים</v>
          </cell>
          <cell r="E695" t="str">
            <v>קווים תחבורה ציבורית בע"מ</v>
          </cell>
          <cell r="F695" t="str">
            <v>קווים</v>
          </cell>
          <cell r="G695">
            <v>2019</v>
          </cell>
          <cell r="H695" t="str">
            <v>וולוו</v>
          </cell>
          <cell r="I695" t="str">
            <v>B11R</v>
          </cell>
          <cell r="J695">
            <v>51</v>
          </cell>
          <cell r="K695" t="str">
            <v>אוטובוס</v>
          </cell>
          <cell r="L695" t="str">
            <v>בינעירוני</v>
          </cell>
          <cell r="M695" t="str">
            <v/>
          </cell>
          <cell r="N695" t="str">
            <v>קווים</v>
          </cell>
          <cell r="O695" t="str">
            <v>עילית</v>
          </cell>
          <cell r="P695" t="str">
            <v/>
          </cell>
          <cell r="Q695" t="str">
            <v/>
          </cell>
          <cell r="R695" t="str">
            <v>עילית</v>
          </cell>
        </row>
        <row r="696">
          <cell r="B696">
            <v>5750287</v>
          </cell>
          <cell r="C696">
            <v>57502</v>
          </cell>
          <cell r="D696" t="str">
            <v>קווים</v>
          </cell>
          <cell r="E696" t="str">
            <v>קווים תחבורה ציבורית בע"מ</v>
          </cell>
          <cell r="F696" t="str">
            <v>קווים</v>
          </cell>
          <cell r="G696">
            <v>2019</v>
          </cell>
          <cell r="H696" t="str">
            <v>וולוו</v>
          </cell>
          <cell r="I696" t="str">
            <v>B11R</v>
          </cell>
          <cell r="J696">
            <v>51</v>
          </cell>
          <cell r="K696" t="str">
            <v>אוטובוס</v>
          </cell>
          <cell r="L696" t="str">
            <v>בינעירוני</v>
          </cell>
          <cell r="M696" t="str">
            <v/>
          </cell>
          <cell r="N696" t="str">
            <v>קווים</v>
          </cell>
          <cell r="O696" t="str">
            <v>עילית</v>
          </cell>
          <cell r="P696" t="str">
            <v/>
          </cell>
          <cell r="Q696" t="str">
            <v/>
          </cell>
          <cell r="R696" t="str">
            <v>עילית</v>
          </cell>
        </row>
        <row r="697">
          <cell r="B697">
            <v>5750387</v>
          </cell>
          <cell r="C697">
            <v>57503</v>
          </cell>
          <cell r="D697" t="str">
            <v>קווים</v>
          </cell>
          <cell r="E697" t="str">
            <v>קווים תחבורה ציבורית בע"מ</v>
          </cell>
          <cell r="F697" t="str">
            <v>קווים</v>
          </cell>
          <cell r="G697">
            <v>2019</v>
          </cell>
          <cell r="H697" t="str">
            <v>וולוו</v>
          </cell>
          <cell r="I697" t="str">
            <v>B11R</v>
          </cell>
          <cell r="J697">
            <v>51</v>
          </cell>
          <cell r="K697" t="str">
            <v>אוטובוס</v>
          </cell>
          <cell r="L697" t="str">
            <v>בינעירוני</v>
          </cell>
          <cell r="M697" t="str">
            <v/>
          </cell>
          <cell r="N697" t="str">
            <v>קווים</v>
          </cell>
          <cell r="O697" t="str">
            <v>עילית</v>
          </cell>
          <cell r="P697" t="str">
            <v/>
          </cell>
          <cell r="Q697" t="str">
            <v/>
          </cell>
          <cell r="R697" t="str">
            <v>עילית</v>
          </cell>
        </row>
        <row r="698">
          <cell r="B698">
            <v>5750487</v>
          </cell>
          <cell r="C698">
            <v>57504</v>
          </cell>
          <cell r="D698" t="str">
            <v>קווים</v>
          </cell>
          <cell r="E698" t="str">
            <v>קווים תחבורה ציבורית בע"מ</v>
          </cell>
          <cell r="F698" t="str">
            <v>קווים</v>
          </cell>
          <cell r="G698">
            <v>2019</v>
          </cell>
          <cell r="H698" t="str">
            <v>וולוו</v>
          </cell>
          <cell r="I698" t="str">
            <v>B11R</v>
          </cell>
          <cell r="J698">
            <v>51</v>
          </cell>
          <cell r="K698" t="str">
            <v>אוטובוס</v>
          </cell>
          <cell r="L698" t="str">
            <v>בינעירוני</v>
          </cell>
          <cell r="M698" t="str">
            <v/>
          </cell>
          <cell r="N698" t="str">
            <v>קווים</v>
          </cell>
          <cell r="O698" t="str">
            <v>עילית</v>
          </cell>
          <cell r="P698" t="str">
            <v/>
          </cell>
          <cell r="Q698" t="str">
            <v/>
          </cell>
          <cell r="R698" t="str">
            <v>עילית</v>
          </cell>
        </row>
        <row r="699">
          <cell r="B699">
            <v>7342752</v>
          </cell>
          <cell r="C699">
            <v>73427</v>
          </cell>
          <cell r="D699" t="str">
            <v>קווים</v>
          </cell>
          <cell r="E699" t="str">
            <v>קווים תחבורה ציבורית בע"מ</v>
          </cell>
          <cell r="F699" t="str">
            <v>קווים</v>
          </cell>
          <cell r="G699">
            <v>2014</v>
          </cell>
          <cell r="H699" t="str">
            <v>וולוו</v>
          </cell>
          <cell r="I699" t="str">
            <v>B7R</v>
          </cell>
          <cell r="J699">
            <v>51</v>
          </cell>
          <cell r="K699" t="str">
            <v>אוטובוס</v>
          </cell>
          <cell r="L699" t="str">
            <v>בינעירוני</v>
          </cell>
          <cell r="M699" t="str">
            <v/>
          </cell>
          <cell r="N699" t="str">
            <v>קווים</v>
          </cell>
          <cell r="O699" t="str">
            <v>רמלה לוד</v>
          </cell>
          <cell r="P699" t="str">
            <v/>
          </cell>
          <cell r="Q699" t="str">
            <v/>
          </cell>
          <cell r="R699" t="str">
            <v>חשמונאים</v>
          </cell>
        </row>
        <row r="700">
          <cell r="B700">
            <v>7343452</v>
          </cell>
          <cell r="C700">
            <v>73434</v>
          </cell>
          <cell r="D700" t="str">
            <v>קווים</v>
          </cell>
          <cell r="E700" t="str">
            <v>קווים תחבורה ציבורית בע"מ</v>
          </cell>
          <cell r="F700" t="str">
            <v>קווים</v>
          </cell>
          <cell r="G700">
            <v>2014</v>
          </cell>
          <cell r="H700" t="str">
            <v>וולוו</v>
          </cell>
          <cell r="I700" t="str">
            <v>B7R</v>
          </cell>
          <cell r="J700">
            <v>51</v>
          </cell>
          <cell r="K700" t="str">
            <v>אוטובוס</v>
          </cell>
          <cell r="L700" t="str">
            <v>בינעירוני</v>
          </cell>
          <cell r="M700" t="str">
            <v/>
          </cell>
          <cell r="N700" t="str">
            <v>קווים</v>
          </cell>
          <cell r="O700" t="str">
            <v>חדרה</v>
          </cell>
          <cell r="P700" t="str">
            <v/>
          </cell>
          <cell r="Q700" t="str">
            <v/>
          </cell>
          <cell r="R700" t="str">
            <v>חדרה נתניה</v>
          </cell>
        </row>
        <row r="701">
          <cell r="B701">
            <v>7343752</v>
          </cell>
          <cell r="C701">
            <v>73437</v>
          </cell>
          <cell r="D701" t="str">
            <v>קווים</v>
          </cell>
          <cell r="E701" t="str">
            <v>קווים תחבורה ציבורית בע"מ</v>
          </cell>
          <cell r="F701" t="str">
            <v>קווים</v>
          </cell>
          <cell r="G701">
            <v>2014</v>
          </cell>
          <cell r="H701" t="str">
            <v>וולוו</v>
          </cell>
          <cell r="I701" t="str">
            <v>B7R</v>
          </cell>
          <cell r="J701">
            <v>51</v>
          </cell>
          <cell r="K701" t="str">
            <v>אוטובוס</v>
          </cell>
          <cell r="L701" t="str">
            <v>בינעירוני</v>
          </cell>
          <cell r="M701" t="str">
            <v/>
          </cell>
          <cell r="N701" t="str">
            <v>קווים</v>
          </cell>
          <cell r="O701" t="str">
            <v>נתניה</v>
          </cell>
          <cell r="P701" t="str">
            <v/>
          </cell>
          <cell r="Q701" t="str">
            <v/>
          </cell>
          <cell r="R701" t="str">
            <v>חדרה נתניה</v>
          </cell>
        </row>
        <row r="702">
          <cell r="B702">
            <v>7344052</v>
          </cell>
          <cell r="C702">
            <v>73440</v>
          </cell>
          <cell r="D702" t="str">
            <v>קווים</v>
          </cell>
          <cell r="E702" t="str">
            <v>קווים תחבורה ציבורית בע"מ</v>
          </cell>
          <cell r="F702" t="str">
            <v>קווים</v>
          </cell>
          <cell r="G702">
            <v>2014</v>
          </cell>
          <cell r="H702" t="str">
            <v>וולוו</v>
          </cell>
          <cell r="I702" t="str">
            <v>B7R</v>
          </cell>
          <cell r="J702">
            <v>51</v>
          </cell>
          <cell r="K702" t="str">
            <v>אוטובוס</v>
          </cell>
          <cell r="L702" t="str">
            <v>בינעירוני</v>
          </cell>
          <cell r="M702" t="str">
            <v/>
          </cell>
          <cell r="N702" t="str">
            <v>קווים</v>
          </cell>
          <cell r="O702" t="str">
            <v>חדרה</v>
          </cell>
          <cell r="P702" t="str">
            <v/>
          </cell>
          <cell r="Q702" t="str">
            <v/>
          </cell>
          <cell r="R702" t="str">
            <v>חדרה נתניה</v>
          </cell>
        </row>
        <row r="703">
          <cell r="B703">
            <v>7278852</v>
          </cell>
          <cell r="C703">
            <v>72788</v>
          </cell>
          <cell r="D703" t="str">
            <v>קווים</v>
          </cell>
          <cell r="E703" t="str">
            <v>קווים תחבורה ציבורית בע"מ</v>
          </cell>
          <cell r="F703" t="str">
            <v>קווים</v>
          </cell>
          <cell r="G703">
            <v>2013</v>
          </cell>
          <cell r="H703" t="str">
            <v>וולוו</v>
          </cell>
          <cell r="I703" t="str">
            <v>B7RLE</v>
          </cell>
          <cell r="J703">
            <v>34</v>
          </cell>
          <cell r="K703" t="str">
            <v>אוטובוס</v>
          </cell>
          <cell r="L703" t="str">
            <v>עירוני</v>
          </cell>
          <cell r="M703" t="str">
            <v>נגיש</v>
          </cell>
          <cell r="N703" t="str">
            <v>קווים</v>
          </cell>
          <cell r="O703" t="str">
            <v>מודיעין עילית</v>
          </cell>
          <cell r="P703" t="str">
            <v/>
          </cell>
          <cell r="Q703" t="str">
            <v/>
          </cell>
          <cell r="R703" t="str">
            <v>חשמונאים</v>
          </cell>
        </row>
        <row r="704">
          <cell r="B704">
            <v>7279452</v>
          </cell>
          <cell r="C704">
            <v>72794</v>
          </cell>
          <cell r="D704" t="str">
            <v>קווים</v>
          </cell>
          <cell r="E704" t="str">
            <v>קווים תחבורה ציבורית בע"מ</v>
          </cell>
          <cell r="F704" t="str">
            <v>קווים</v>
          </cell>
          <cell r="G704">
            <v>2014</v>
          </cell>
          <cell r="H704" t="str">
            <v>וולוו</v>
          </cell>
          <cell r="I704" t="str">
            <v>B7RLE</v>
          </cell>
          <cell r="J704">
            <v>34</v>
          </cell>
          <cell r="K704" t="str">
            <v>אוטובוס</v>
          </cell>
          <cell r="L704" t="str">
            <v>עירוני</v>
          </cell>
          <cell r="M704" t="str">
            <v>נגיש</v>
          </cell>
          <cell r="N704" t="str">
            <v>קווים</v>
          </cell>
          <cell r="O704" t="str">
            <v>מודיעין עילית</v>
          </cell>
          <cell r="P704" t="str">
            <v/>
          </cell>
          <cell r="Q704" t="str">
            <v/>
          </cell>
          <cell r="R704" t="str">
            <v>חשמונאים</v>
          </cell>
        </row>
        <row r="705">
          <cell r="B705">
            <v>7344152</v>
          </cell>
          <cell r="C705">
            <v>73441</v>
          </cell>
          <cell r="D705" t="str">
            <v>קווים</v>
          </cell>
          <cell r="E705" t="str">
            <v>קווים תחבורה ציבורית בע"מ</v>
          </cell>
          <cell r="F705" t="str">
            <v>קווים</v>
          </cell>
          <cell r="G705">
            <v>2014</v>
          </cell>
          <cell r="H705" t="str">
            <v>וולוו</v>
          </cell>
          <cell r="I705" t="str">
            <v>B7R</v>
          </cell>
          <cell r="J705">
            <v>51</v>
          </cell>
          <cell r="K705" t="str">
            <v>אוטובוס</v>
          </cell>
          <cell r="L705" t="str">
            <v>בינעירוני</v>
          </cell>
          <cell r="M705" t="str">
            <v/>
          </cell>
          <cell r="N705" t="str">
            <v>קווים</v>
          </cell>
          <cell r="O705" t="str">
            <v>חדרה</v>
          </cell>
          <cell r="P705" t="str">
            <v/>
          </cell>
          <cell r="Q705" t="str">
            <v/>
          </cell>
          <cell r="R705" t="str">
            <v>חדרה נתניה</v>
          </cell>
        </row>
        <row r="706">
          <cell r="B706">
            <v>7344252</v>
          </cell>
          <cell r="C706">
            <v>73442</v>
          </cell>
          <cell r="D706" t="str">
            <v>קווים</v>
          </cell>
          <cell r="E706" t="str">
            <v>קווים תחבורה ציבורית בע"מ</v>
          </cell>
          <cell r="F706" t="str">
            <v>קווים</v>
          </cell>
          <cell r="G706">
            <v>2014</v>
          </cell>
          <cell r="H706" t="str">
            <v>וולוו</v>
          </cell>
          <cell r="I706" t="str">
            <v>B7R</v>
          </cell>
          <cell r="J706">
            <v>51</v>
          </cell>
          <cell r="K706" t="str">
            <v>אוטובוס</v>
          </cell>
          <cell r="L706" t="str">
            <v>בינעירוני</v>
          </cell>
          <cell r="M706" t="str">
            <v/>
          </cell>
          <cell r="N706" t="str">
            <v>קווים</v>
          </cell>
          <cell r="O706" t="str">
            <v>חדרה</v>
          </cell>
          <cell r="P706" t="str">
            <v/>
          </cell>
          <cell r="Q706" t="str">
            <v/>
          </cell>
          <cell r="R706" t="str">
            <v>חדרה נתניה</v>
          </cell>
        </row>
        <row r="707">
          <cell r="B707">
            <v>7344352</v>
          </cell>
          <cell r="C707">
            <v>73443</v>
          </cell>
          <cell r="D707" t="str">
            <v>קווים</v>
          </cell>
          <cell r="E707" t="str">
            <v>קווים תחבורה ציבורית בע"מ</v>
          </cell>
          <cell r="F707" t="str">
            <v>קווים</v>
          </cell>
          <cell r="G707">
            <v>2014</v>
          </cell>
          <cell r="H707" t="str">
            <v>וולוו</v>
          </cell>
          <cell r="I707" t="str">
            <v>B7R</v>
          </cell>
          <cell r="J707">
            <v>51</v>
          </cell>
          <cell r="K707" t="str">
            <v>אוטובוס</v>
          </cell>
          <cell r="L707" t="str">
            <v>בינעירוני</v>
          </cell>
          <cell r="M707" t="str">
            <v/>
          </cell>
          <cell r="N707" t="str">
            <v>קווים</v>
          </cell>
          <cell r="O707" t="str">
            <v>חדרה</v>
          </cell>
          <cell r="P707" t="str">
            <v/>
          </cell>
          <cell r="Q707" t="str">
            <v/>
          </cell>
          <cell r="R707" t="str">
            <v>חדרה נתניה</v>
          </cell>
        </row>
        <row r="708">
          <cell r="B708">
            <v>7347152</v>
          </cell>
          <cell r="C708">
            <v>73471</v>
          </cell>
          <cell r="D708" t="str">
            <v>קווים</v>
          </cell>
          <cell r="E708" t="str">
            <v>קווים תחבורה ציבורית בע"מ</v>
          </cell>
          <cell r="F708" t="str">
            <v>קווים</v>
          </cell>
          <cell r="G708">
            <v>2014</v>
          </cell>
          <cell r="H708" t="str">
            <v>וולוו</v>
          </cell>
          <cell r="I708" t="str">
            <v>B7R</v>
          </cell>
          <cell r="J708">
            <v>51</v>
          </cell>
          <cell r="K708" t="str">
            <v>אוטובוס</v>
          </cell>
          <cell r="L708" t="str">
            <v>בינעירוני</v>
          </cell>
          <cell r="M708" t="str">
            <v/>
          </cell>
          <cell r="N708" t="str">
            <v>קווים</v>
          </cell>
          <cell r="O708" t="str">
            <v>חדרה</v>
          </cell>
          <cell r="P708" t="str">
            <v/>
          </cell>
          <cell r="Q708" t="str">
            <v/>
          </cell>
          <cell r="R708" t="str">
            <v>חדרה נתניה</v>
          </cell>
        </row>
        <row r="709">
          <cell r="B709">
            <v>7347252</v>
          </cell>
          <cell r="C709">
            <v>73472</v>
          </cell>
          <cell r="D709" t="str">
            <v>קווים</v>
          </cell>
          <cell r="E709" t="str">
            <v>קווים תחבורה ציבורית בע"מ</v>
          </cell>
          <cell r="F709" t="str">
            <v>קווים</v>
          </cell>
          <cell r="G709">
            <v>2014</v>
          </cell>
          <cell r="H709" t="str">
            <v>וולוו</v>
          </cell>
          <cell r="I709" t="str">
            <v>B7R</v>
          </cell>
          <cell r="J709">
            <v>51</v>
          </cell>
          <cell r="K709" t="str">
            <v>אוטובוס</v>
          </cell>
          <cell r="L709" t="str">
            <v>בינעירוני</v>
          </cell>
          <cell r="M709" t="str">
            <v/>
          </cell>
          <cell r="N709" t="str">
            <v>קווים</v>
          </cell>
          <cell r="O709" t="str">
            <v>חדרה</v>
          </cell>
          <cell r="P709" t="str">
            <v/>
          </cell>
          <cell r="Q709" t="str">
            <v/>
          </cell>
          <cell r="R709" t="str">
            <v>חדרה נתניה</v>
          </cell>
        </row>
        <row r="710">
          <cell r="B710">
            <v>7346852</v>
          </cell>
          <cell r="C710">
            <v>73468</v>
          </cell>
          <cell r="D710" t="str">
            <v>קווים</v>
          </cell>
          <cell r="E710" t="str">
            <v>קווים תחבורה ציבורית בע"מ</v>
          </cell>
          <cell r="F710" t="str">
            <v>קווים</v>
          </cell>
          <cell r="G710">
            <v>2014</v>
          </cell>
          <cell r="H710" t="str">
            <v>וולוו</v>
          </cell>
          <cell r="I710" t="str">
            <v>B7R</v>
          </cell>
          <cell r="J710">
            <v>51</v>
          </cell>
          <cell r="K710" t="str">
            <v>אוטובוס</v>
          </cell>
          <cell r="L710" t="str">
            <v>בינעירוני</v>
          </cell>
          <cell r="M710" t="str">
            <v/>
          </cell>
          <cell r="N710" t="str">
            <v>קווים</v>
          </cell>
          <cell r="O710" t="str">
            <v>חדרה</v>
          </cell>
          <cell r="P710" t="str">
            <v/>
          </cell>
          <cell r="Q710" t="str">
            <v/>
          </cell>
          <cell r="R710" t="str">
            <v>חדרה נתניה</v>
          </cell>
        </row>
        <row r="711">
          <cell r="B711">
            <v>7345252</v>
          </cell>
          <cell r="C711">
            <v>73452</v>
          </cell>
          <cell r="D711" t="str">
            <v>קווים</v>
          </cell>
          <cell r="E711" t="str">
            <v>קווים תחבורה ציבורית בע"מ</v>
          </cell>
          <cell r="F711" t="str">
            <v>קווים</v>
          </cell>
          <cell r="G711">
            <v>2014</v>
          </cell>
          <cell r="H711" t="str">
            <v>וולוו</v>
          </cell>
          <cell r="I711" t="str">
            <v>B7R</v>
          </cell>
          <cell r="J711">
            <v>51</v>
          </cell>
          <cell r="K711" t="str">
            <v>אוטובוס</v>
          </cell>
          <cell r="L711" t="str">
            <v>בינעירוני</v>
          </cell>
          <cell r="M711" t="str">
            <v/>
          </cell>
          <cell r="N711" t="str">
            <v>קווים</v>
          </cell>
          <cell r="O711" t="str">
            <v>חדרה</v>
          </cell>
          <cell r="P711" t="str">
            <v/>
          </cell>
          <cell r="Q711" t="str">
            <v/>
          </cell>
          <cell r="R711" t="str">
            <v>חדרה נתניה</v>
          </cell>
        </row>
        <row r="712">
          <cell r="B712">
            <v>7345352</v>
          </cell>
          <cell r="C712">
            <v>73453</v>
          </cell>
          <cell r="D712" t="str">
            <v>קווים</v>
          </cell>
          <cell r="E712" t="str">
            <v>קווים תחבורה ציבורית בע"מ</v>
          </cell>
          <cell r="F712" t="str">
            <v>קווים</v>
          </cell>
          <cell r="G712">
            <v>2014</v>
          </cell>
          <cell r="H712" t="str">
            <v>וולוו</v>
          </cell>
          <cell r="I712" t="str">
            <v>B7R</v>
          </cell>
          <cell r="J712">
            <v>51</v>
          </cell>
          <cell r="K712" t="str">
            <v>אוטובוס</v>
          </cell>
          <cell r="L712" t="str">
            <v>בינעירוני</v>
          </cell>
          <cell r="M712" t="str">
            <v/>
          </cell>
          <cell r="N712" t="str">
            <v>קווים</v>
          </cell>
          <cell r="O712" t="str">
            <v>חדרה</v>
          </cell>
          <cell r="P712" t="str">
            <v/>
          </cell>
          <cell r="Q712" t="str">
            <v/>
          </cell>
          <cell r="R712" t="str">
            <v>חדרה נתניה</v>
          </cell>
        </row>
        <row r="713">
          <cell r="B713">
            <v>7280152</v>
          </cell>
          <cell r="C713">
            <v>72801</v>
          </cell>
          <cell r="D713" t="str">
            <v>קווים</v>
          </cell>
          <cell r="E713" t="str">
            <v>מאיר ליסינג</v>
          </cell>
          <cell r="F713" t="str">
            <v>קווים</v>
          </cell>
          <cell r="G713">
            <v>2014</v>
          </cell>
          <cell r="H713" t="str">
            <v>וולוו</v>
          </cell>
          <cell r="I713" t="str">
            <v>B7RLE</v>
          </cell>
          <cell r="J713">
            <v>34</v>
          </cell>
          <cell r="K713" t="str">
            <v>אוטובוס</v>
          </cell>
          <cell r="L713" t="str">
            <v>עירוני</v>
          </cell>
          <cell r="M713" t="str">
            <v>נגיש</v>
          </cell>
          <cell r="N713" t="str">
            <v>קווים</v>
          </cell>
          <cell r="O713" t="str">
            <v>חדרה</v>
          </cell>
          <cell r="P713" t="str">
            <v/>
          </cell>
          <cell r="Q713" t="str">
            <v/>
          </cell>
          <cell r="R713" t="str">
            <v>חדרה נתניה</v>
          </cell>
        </row>
        <row r="714">
          <cell r="B714">
            <v>7280252</v>
          </cell>
          <cell r="C714">
            <v>72802</v>
          </cell>
          <cell r="D714" t="str">
            <v>קווים</v>
          </cell>
          <cell r="E714" t="str">
            <v>מאיר ליסינג</v>
          </cell>
          <cell r="F714" t="str">
            <v>קווים</v>
          </cell>
          <cell r="G714">
            <v>2014</v>
          </cell>
          <cell r="H714" t="str">
            <v>וולוו</v>
          </cell>
          <cell r="I714" t="str">
            <v>B7RLE</v>
          </cell>
          <cell r="J714">
            <v>34</v>
          </cell>
          <cell r="K714" t="str">
            <v>אוטובוס</v>
          </cell>
          <cell r="L714" t="str">
            <v>עירוני</v>
          </cell>
          <cell r="M714" t="str">
            <v>נגיש</v>
          </cell>
          <cell r="N714" t="str">
            <v>קווים</v>
          </cell>
          <cell r="O714" t="str">
            <v>חדרה</v>
          </cell>
          <cell r="P714" t="str">
            <v/>
          </cell>
          <cell r="Q714" t="str">
            <v/>
          </cell>
          <cell r="R714" t="str">
            <v>חדרה נתניה</v>
          </cell>
        </row>
        <row r="715">
          <cell r="B715">
            <v>7347052</v>
          </cell>
          <cell r="C715">
            <v>73470</v>
          </cell>
          <cell r="D715" t="str">
            <v>קווים</v>
          </cell>
          <cell r="E715" t="str">
            <v>קווים תחבורה ציבורית בע"מ</v>
          </cell>
          <cell r="F715" t="str">
            <v>קווים</v>
          </cell>
          <cell r="G715">
            <v>2014</v>
          </cell>
          <cell r="H715" t="str">
            <v>וולוו</v>
          </cell>
          <cell r="I715" t="str">
            <v>B7R</v>
          </cell>
          <cell r="J715">
            <v>51</v>
          </cell>
          <cell r="K715" t="str">
            <v>אוטובוס</v>
          </cell>
          <cell r="L715" t="str">
            <v>בינעירוני</v>
          </cell>
          <cell r="M715" t="str">
            <v/>
          </cell>
          <cell r="N715" t="str">
            <v>קווים</v>
          </cell>
          <cell r="O715" t="str">
            <v>חדרה</v>
          </cell>
          <cell r="P715" t="str">
            <v/>
          </cell>
          <cell r="Q715" t="str">
            <v/>
          </cell>
          <cell r="R715" t="str">
            <v>חדרה נתניה</v>
          </cell>
        </row>
        <row r="716">
          <cell r="B716">
            <v>7346952</v>
          </cell>
          <cell r="C716">
            <v>73469</v>
          </cell>
          <cell r="D716" t="str">
            <v>קווים</v>
          </cell>
          <cell r="E716" t="str">
            <v>קווים תחבורה ציבורית בע"מ</v>
          </cell>
          <cell r="F716" t="str">
            <v>קווים</v>
          </cell>
          <cell r="G716">
            <v>2014</v>
          </cell>
          <cell r="H716" t="str">
            <v>וולוו</v>
          </cell>
          <cell r="I716" t="str">
            <v>B7R</v>
          </cell>
          <cell r="J716">
            <v>51</v>
          </cell>
          <cell r="K716" t="str">
            <v>אוטובוס</v>
          </cell>
          <cell r="L716" t="str">
            <v>בינעירוני</v>
          </cell>
          <cell r="M716" t="str">
            <v/>
          </cell>
          <cell r="N716" t="str">
            <v>קווים</v>
          </cell>
          <cell r="O716" t="str">
            <v>חדרה</v>
          </cell>
          <cell r="P716" t="str">
            <v/>
          </cell>
          <cell r="Q716" t="str">
            <v/>
          </cell>
          <cell r="R716" t="str">
            <v>חדרה נתניה</v>
          </cell>
        </row>
        <row r="717">
          <cell r="B717">
            <v>7344852</v>
          </cell>
          <cell r="C717">
            <v>73448</v>
          </cell>
          <cell r="D717" t="str">
            <v>קווים</v>
          </cell>
          <cell r="E717" t="str">
            <v>קווים תחבורה ציבורית בע"מ</v>
          </cell>
          <cell r="F717" t="str">
            <v>קווים</v>
          </cell>
          <cell r="G717">
            <v>2014</v>
          </cell>
          <cell r="H717" t="str">
            <v>וולוו</v>
          </cell>
          <cell r="I717" t="str">
            <v>B7R</v>
          </cell>
          <cell r="J717">
            <v>51</v>
          </cell>
          <cell r="K717" t="str">
            <v>אוטובוס</v>
          </cell>
          <cell r="L717" t="str">
            <v>בינעירוני</v>
          </cell>
          <cell r="M717" t="str">
            <v/>
          </cell>
          <cell r="N717" t="str">
            <v>קווים</v>
          </cell>
          <cell r="O717" t="str">
            <v>חדרה</v>
          </cell>
          <cell r="P717" t="str">
            <v/>
          </cell>
          <cell r="Q717" t="str">
            <v/>
          </cell>
          <cell r="R717" t="str">
            <v>חדרה נתניה</v>
          </cell>
        </row>
        <row r="718">
          <cell r="B718">
            <v>7281252</v>
          </cell>
          <cell r="C718">
            <v>72812</v>
          </cell>
          <cell r="D718" t="str">
            <v>קווים</v>
          </cell>
          <cell r="E718" t="str">
            <v>מאיר ליסינג</v>
          </cell>
          <cell r="F718" t="str">
            <v>קווים</v>
          </cell>
          <cell r="G718">
            <v>2014</v>
          </cell>
          <cell r="H718" t="str">
            <v>וולוו</v>
          </cell>
          <cell r="I718" t="str">
            <v>B7RLE</v>
          </cell>
          <cell r="J718">
            <v>34</v>
          </cell>
          <cell r="K718" t="str">
            <v>אוטובוס</v>
          </cell>
          <cell r="L718" t="str">
            <v>עירוני</v>
          </cell>
          <cell r="M718" t="str">
            <v>נגיש</v>
          </cell>
          <cell r="N718" t="str">
            <v>קווים</v>
          </cell>
          <cell r="O718" t="str">
            <v>חדרה</v>
          </cell>
          <cell r="P718" t="str">
            <v/>
          </cell>
          <cell r="Q718" t="str">
            <v/>
          </cell>
          <cell r="R718" t="str">
            <v>חדרה נתניה</v>
          </cell>
        </row>
        <row r="719">
          <cell r="B719">
            <v>7345452</v>
          </cell>
          <cell r="C719">
            <v>73454</v>
          </cell>
          <cell r="D719" t="str">
            <v>קווים</v>
          </cell>
          <cell r="E719" t="str">
            <v>קווים תחבורה ציבורית בע"מ</v>
          </cell>
          <cell r="F719" t="str">
            <v>קווים</v>
          </cell>
          <cell r="G719">
            <v>2014</v>
          </cell>
          <cell r="H719" t="str">
            <v>וולוו</v>
          </cell>
          <cell r="I719" t="str">
            <v>B7R</v>
          </cell>
          <cell r="J719">
            <v>51</v>
          </cell>
          <cell r="K719" t="str">
            <v>אוטובוס</v>
          </cell>
          <cell r="L719" t="str">
            <v>בינעירוני</v>
          </cell>
          <cell r="M719" t="str">
            <v/>
          </cell>
          <cell r="N719" t="str">
            <v>קווים</v>
          </cell>
          <cell r="O719" t="str">
            <v>חדרה</v>
          </cell>
          <cell r="P719" t="str">
            <v/>
          </cell>
          <cell r="Q719" t="str">
            <v/>
          </cell>
          <cell r="R719" t="str">
            <v>חדרה נתניה</v>
          </cell>
        </row>
        <row r="720">
          <cell r="B720">
            <v>7345152</v>
          </cell>
          <cell r="C720">
            <v>73451</v>
          </cell>
          <cell r="D720" t="str">
            <v>קווים</v>
          </cell>
          <cell r="E720" t="str">
            <v>קווים תחבורה ציבורית בע"מ</v>
          </cell>
          <cell r="F720" t="str">
            <v>קווים</v>
          </cell>
          <cell r="G720">
            <v>2014</v>
          </cell>
          <cell r="H720" t="str">
            <v>וולוו</v>
          </cell>
          <cell r="I720" t="str">
            <v>B7R</v>
          </cell>
          <cell r="J720">
            <v>51</v>
          </cell>
          <cell r="K720" t="str">
            <v>אוטובוס</v>
          </cell>
          <cell r="L720" t="str">
            <v>בינעירוני</v>
          </cell>
          <cell r="M720" t="str">
            <v/>
          </cell>
          <cell r="N720" t="str">
            <v>קווים</v>
          </cell>
          <cell r="O720" t="str">
            <v>חדרה</v>
          </cell>
          <cell r="P720" t="str">
            <v/>
          </cell>
          <cell r="Q720" t="str">
            <v/>
          </cell>
          <cell r="R720" t="str">
            <v>חדרה נתניה</v>
          </cell>
        </row>
        <row r="721">
          <cell r="B721">
            <v>7346652</v>
          </cell>
          <cell r="C721">
            <v>73466</v>
          </cell>
          <cell r="D721" t="str">
            <v>קווים</v>
          </cell>
          <cell r="E721" t="str">
            <v>קווים תחבורה ציבורית בע"מ</v>
          </cell>
          <cell r="F721" t="str">
            <v>קווים</v>
          </cell>
          <cell r="G721">
            <v>2014</v>
          </cell>
          <cell r="H721" t="str">
            <v>וולוו</v>
          </cell>
          <cell r="I721" t="str">
            <v>B7R</v>
          </cell>
          <cell r="J721">
            <v>51</v>
          </cell>
          <cell r="K721" t="str">
            <v>אוטובוס</v>
          </cell>
          <cell r="L721" t="str">
            <v>בינעירוני</v>
          </cell>
          <cell r="M721" t="str">
            <v/>
          </cell>
          <cell r="N721" t="str">
            <v>קווים</v>
          </cell>
          <cell r="O721" t="str">
            <v>חדרה</v>
          </cell>
          <cell r="P721" t="str">
            <v/>
          </cell>
          <cell r="Q721" t="str">
            <v/>
          </cell>
          <cell r="R721" t="str">
            <v>חדרה נתניה</v>
          </cell>
        </row>
        <row r="722">
          <cell r="B722">
            <v>7343052</v>
          </cell>
          <cell r="C722">
            <v>73430</v>
          </cell>
          <cell r="D722" t="str">
            <v>קווים</v>
          </cell>
          <cell r="E722" t="str">
            <v>קווים תחבורה ציבורית בע"מ</v>
          </cell>
          <cell r="F722" t="str">
            <v>קווים</v>
          </cell>
          <cell r="G722">
            <v>2014</v>
          </cell>
          <cell r="H722" t="str">
            <v>וולוו</v>
          </cell>
          <cell r="I722" t="str">
            <v>B7R</v>
          </cell>
          <cell r="J722">
            <v>51</v>
          </cell>
          <cell r="K722" t="str">
            <v>אוטובוס</v>
          </cell>
          <cell r="L722" t="str">
            <v>בינעירוני</v>
          </cell>
          <cell r="M722" t="str">
            <v/>
          </cell>
          <cell r="N722" t="str">
            <v>קווים</v>
          </cell>
          <cell r="O722" t="str">
            <v>חדרה</v>
          </cell>
          <cell r="P722" t="str">
            <v/>
          </cell>
          <cell r="Q722" t="str">
            <v/>
          </cell>
          <cell r="R722" t="str">
            <v>חדרה נתניה</v>
          </cell>
        </row>
        <row r="723">
          <cell r="B723">
            <v>7346752</v>
          </cell>
          <cell r="C723">
            <v>73467</v>
          </cell>
          <cell r="D723" t="str">
            <v>קווים</v>
          </cell>
          <cell r="E723" t="str">
            <v>קווים תחבורה ציבורית בע"מ</v>
          </cell>
          <cell r="F723" t="str">
            <v>קווים</v>
          </cell>
          <cell r="G723">
            <v>2014</v>
          </cell>
          <cell r="H723" t="str">
            <v>וולוו</v>
          </cell>
          <cell r="I723" t="str">
            <v>B7R</v>
          </cell>
          <cell r="J723">
            <v>51</v>
          </cell>
          <cell r="K723" t="str">
            <v>אוטובוס</v>
          </cell>
          <cell r="L723" t="str">
            <v>בינעירוני</v>
          </cell>
          <cell r="M723" t="str">
            <v/>
          </cell>
          <cell r="N723" t="str">
            <v>קווים</v>
          </cell>
          <cell r="O723" t="str">
            <v>חדרה</v>
          </cell>
          <cell r="P723" t="str">
            <v/>
          </cell>
          <cell r="Q723" t="str">
            <v/>
          </cell>
          <cell r="R723" t="str">
            <v>חדרה נתניה</v>
          </cell>
        </row>
        <row r="724">
          <cell r="B724">
            <v>7345752</v>
          </cell>
          <cell r="C724">
            <v>73457</v>
          </cell>
          <cell r="D724" t="str">
            <v>קווים</v>
          </cell>
          <cell r="E724" t="str">
            <v>קווים תחבורה ציבורית בע"מ</v>
          </cell>
          <cell r="F724" t="str">
            <v>קווים</v>
          </cell>
          <cell r="G724">
            <v>2014</v>
          </cell>
          <cell r="H724" t="str">
            <v>וולוו</v>
          </cell>
          <cell r="I724" t="str">
            <v>B7R</v>
          </cell>
          <cell r="J724">
            <v>51</v>
          </cell>
          <cell r="K724" t="str">
            <v>אוטובוס</v>
          </cell>
          <cell r="L724" t="str">
            <v>בינעירוני</v>
          </cell>
          <cell r="M724" t="str">
            <v/>
          </cell>
          <cell r="N724" t="str">
            <v>קווים</v>
          </cell>
          <cell r="O724" t="str">
            <v>חדרה</v>
          </cell>
          <cell r="P724" t="str">
            <v/>
          </cell>
          <cell r="Q724" t="str">
            <v/>
          </cell>
          <cell r="R724" t="str">
            <v>חדרה נתניה</v>
          </cell>
        </row>
        <row r="725">
          <cell r="B725">
            <v>7281352</v>
          </cell>
          <cell r="C725">
            <v>72813</v>
          </cell>
          <cell r="D725" t="str">
            <v>קווים</v>
          </cell>
          <cell r="E725" t="str">
            <v>מאיר ליסינג</v>
          </cell>
          <cell r="F725" t="str">
            <v>קווים</v>
          </cell>
          <cell r="G725">
            <v>2014</v>
          </cell>
          <cell r="H725" t="str">
            <v>וולוו</v>
          </cell>
          <cell r="I725" t="str">
            <v>B7RLE</v>
          </cell>
          <cell r="J725">
            <v>34</v>
          </cell>
          <cell r="K725" t="str">
            <v>אוטובוס</v>
          </cell>
          <cell r="L725" t="str">
            <v>עירוני</v>
          </cell>
          <cell r="M725" t="str">
            <v>נגיש</v>
          </cell>
          <cell r="N725" t="str">
            <v>קווים</v>
          </cell>
          <cell r="O725" t="str">
            <v>חדרה</v>
          </cell>
          <cell r="P725" t="str">
            <v/>
          </cell>
          <cell r="Q725" t="str">
            <v/>
          </cell>
          <cell r="R725" t="str">
            <v>חדרה נתניה</v>
          </cell>
        </row>
        <row r="726">
          <cell r="B726">
            <v>7346452</v>
          </cell>
          <cell r="C726">
            <v>73464</v>
          </cell>
          <cell r="D726" t="str">
            <v>קווים</v>
          </cell>
          <cell r="E726" t="str">
            <v>קווים תחבורה ציבורית בע"מ</v>
          </cell>
          <cell r="F726" t="str">
            <v>קווים</v>
          </cell>
          <cell r="G726">
            <v>2014</v>
          </cell>
          <cell r="H726" t="str">
            <v>וולוו</v>
          </cell>
          <cell r="I726" t="str">
            <v>B7R</v>
          </cell>
          <cell r="J726">
            <v>51</v>
          </cell>
          <cell r="K726" t="str">
            <v>אוטובוס</v>
          </cell>
          <cell r="L726" t="str">
            <v>בינעירוני</v>
          </cell>
          <cell r="M726" t="str">
            <v/>
          </cell>
          <cell r="N726" t="str">
            <v>קווים</v>
          </cell>
          <cell r="O726" t="str">
            <v>חדרה</v>
          </cell>
          <cell r="P726" t="str">
            <v/>
          </cell>
          <cell r="Q726" t="str">
            <v/>
          </cell>
          <cell r="R726" t="str">
            <v>חדרה נתניה</v>
          </cell>
        </row>
        <row r="727">
          <cell r="B727">
            <v>7345852</v>
          </cell>
          <cell r="C727">
            <v>73458</v>
          </cell>
          <cell r="D727" t="str">
            <v>קווים</v>
          </cell>
          <cell r="E727" t="str">
            <v>קווים תחבורה ציבורית בע"מ</v>
          </cell>
          <cell r="F727" t="str">
            <v>קווים</v>
          </cell>
          <cell r="G727">
            <v>2014</v>
          </cell>
          <cell r="H727" t="str">
            <v>וולוו</v>
          </cell>
          <cell r="I727" t="str">
            <v>B7R</v>
          </cell>
          <cell r="J727">
            <v>51</v>
          </cell>
          <cell r="K727" t="str">
            <v>אוטובוס</v>
          </cell>
          <cell r="L727" t="str">
            <v>בינעירוני</v>
          </cell>
          <cell r="M727" t="str">
            <v/>
          </cell>
          <cell r="N727" t="str">
            <v>קווים</v>
          </cell>
          <cell r="O727" t="str">
            <v>חדרה</v>
          </cell>
          <cell r="P727" t="str">
            <v/>
          </cell>
          <cell r="Q727" t="str">
            <v/>
          </cell>
          <cell r="R727" t="str">
            <v>חדרה נתניה</v>
          </cell>
        </row>
        <row r="728">
          <cell r="B728">
            <v>7346052</v>
          </cell>
          <cell r="C728">
            <v>73460</v>
          </cell>
          <cell r="D728" t="str">
            <v>קווים</v>
          </cell>
          <cell r="E728" t="str">
            <v>קווים תחבורה ציבורית בע"מ</v>
          </cell>
          <cell r="F728" t="str">
            <v>קווים</v>
          </cell>
          <cell r="G728">
            <v>2014</v>
          </cell>
          <cell r="H728" t="str">
            <v>וולוו</v>
          </cell>
          <cell r="I728" t="str">
            <v>B7R</v>
          </cell>
          <cell r="J728">
            <v>51</v>
          </cell>
          <cell r="K728" t="str">
            <v>אוטובוס</v>
          </cell>
          <cell r="L728" t="str">
            <v>בינעירוני</v>
          </cell>
          <cell r="M728" t="str">
            <v/>
          </cell>
          <cell r="N728" t="str">
            <v>קווים</v>
          </cell>
          <cell r="O728" t="str">
            <v>חדרה</v>
          </cell>
          <cell r="P728" t="str">
            <v/>
          </cell>
          <cell r="Q728" t="str">
            <v/>
          </cell>
          <cell r="R728" t="str">
            <v>חדרה נתניה</v>
          </cell>
        </row>
        <row r="729">
          <cell r="B729">
            <v>7346252</v>
          </cell>
          <cell r="C729">
            <v>73462</v>
          </cell>
          <cell r="D729" t="str">
            <v>קווים</v>
          </cell>
          <cell r="E729" t="str">
            <v>קווים תחבורה ציבורית בע"מ</v>
          </cell>
          <cell r="F729" t="str">
            <v>קווים</v>
          </cell>
          <cell r="G729">
            <v>2014</v>
          </cell>
          <cell r="H729" t="str">
            <v>וולוו</v>
          </cell>
          <cell r="I729" t="str">
            <v>B7R</v>
          </cell>
          <cell r="J729">
            <v>51</v>
          </cell>
          <cell r="K729" t="str">
            <v>אוטובוס</v>
          </cell>
          <cell r="L729" t="str">
            <v>בינעירוני</v>
          </cell>
          <cell r="M729" t="str">
            <v/>
          </cell>
          <cell r="N729" t="str">
            <v>קווים</v>
          </cell>
          <cell r="O729" t="str">
            <v>חדרה</v>
          </cell>
          <cell r="P729" t="str">
            <v/>
          </cell>
          <cell r="Q729" t="str">
            <v/>
          </cell>
          <cell r="R729" t="str">
            <v>חדרה נתניה</v>
          </cell>
        </row>
        <row r="730">
          <cell r="B730">
            <v>7346152</v>
          </cell>
          <cell r="C730">
            <v>73461</v>
          </cell>
          <cell r="D730" t="str">
            <v>קווים</v>
          </cell>
          <cell r="E730" t="str">
            <v>קווים תחבורה ציבורית בע"מ</v>
          </cell>
          <cell r="F730" t="str">
            <v>קווים</v>
          </cell>
          <cell r="G730">
            <v>2014</v>
          </cell>
          <cell r="H730" t="str">
            <v>וולוו</v>
          </cell>
          <cell r="I730" t="str">
            <v>B7R</v>
          </cell>
          <cell r="J730">
            <v>51</v>
          </cell>
          <cell r="K730" t="str">
            <v>אוטובוס</v>
          </cell>
          <cell r="L730" t="str">
            <v>בינעירוני</v>
          </cell>
          <cell r="M730" t="str">
            <v/>
          </cell>
          <cell r="N730" t="str">
            <v>קווים</v>
          </cell>
          <cell r="O730" t="str">
            <v>חדרה</v>
          </cell>
          <cell r="P730" t="str">
            <v/>
          </cell>
          <cell r="Q730" t="str">
            <v/>
          </cell>
          <cell r="R730" t="str">
            <v>חדרה נתניה</v>
          </cell>
        </row>
        <row r="731">
          <cell r="B731">
            <v>7346352</v>
          </cell>
          <cell r="C731">
            <v>73463</v>
          </cell>
          <cell r="D731" t="str">
            <v>קווים</v>
          </cell>
          <cell r="E731" t="str">
            <v>קווים תחבורה ציבורית בע"מ</v>
          </cell>
          <cell r="F731" t="str">
            <v>קווים</v>
          </cell>
          <cell r="G731">
            <v>2014</v>
          </cell>
          <cell r="H731" t="str">
            <v>וולוו</v>
          </cell>
          <cell r="I731" t="str">
            <v>B7R</v>
          </cell>
          <cell r="J731">
            <v>51</v>
          </cell>
          <cell r="K731" t="str">
            <v>אוטובוס</v>
          </cell>
          <cell r="L731" t="str">
            <v>בינעירוני</v>
          </cell>
          <cell r="M731" t="str">
            <v/>
          </cell>
          <cell r="N731" t="str">
            <v>קווים</v>
          </cell>
          <cell r="O731" t="str">
            <v>חדרה</v>
          </cell>
          <cell r="P731" t="str">
            <v/>
          </cell>
          <cell r="Q731" t="str">
            <v/>
          </cell>
          <cell r="R731" t="str">
            <v>חדרה נתניה</v>
          </cell>
        </row>
        <row r="732">
          <cell r="B732">
            <v>7346552</v>
          </cell>
          <cell r="C732">
            <v>73465</v>
          </cell>
          <cell r="D732" t="str">
            <v>קווים</v>
          </cell>
          <cell r="E732" t="str">
            <v>קווים תחבורה ציבורית בע"מ</v>
          </cell>
          <cell r="F732" t="str">
            <v>קווים</v>
          </cell>
          <cell r="G732">
            <v>2014</v>
          </cell>
          <cell r="H732" t="str">
            <v>וולוו</v>
          </cell>
          <cell r="I732" t="str">
            <v>B7R</v>
          </cell>
          <cell r="J732">
            <v>51</v>
          </cell>
          <cell r="K732" t="str">
            <v>אוטובוס</v>
          </cell>
          <cell r="L732" t="str">
            <v>בינעירוני</v>
          </cell>
          <cell r="M732" t="str">
            <v/>
          </cell>
          <cell r="N732" t="str">
            <v>קווים</v>
          </cell>
          <cell r="O732" t="str">
            <v>חדרה</v>
          </cell>
          <cell r="P732" t="str">
            <v/>
          </cell>
          <cell r="Q732" t="str">
            <v/>
          </cell>
          <cell r="R732" t="str">
            <v>חדרה נתניה</v>
          </cell>
        </row>
        <row r="733">
          <cell r="B733">
            <v>7345952</v>
          </cell>
          <cell r="C733">
            <v>73459</v>
          </cell>
          <cell r="D733" t="str">
            <v>קווים</v>
          </cell>
          <cell r="E733" t="str">
            <v>קווים תחבורה ציבורית בע"מ</v>
          </cell>
          <cell r="F733" t="str">
            <v>קווים</v>
          </cell>
          <cell r="G733">
            <v>2014</v>
          </cell>
          <cell r="H733" t="str">
            <v>וולוו</v>
          </cell>
          <cell r="I733" t="str">
            <v>B7R</v>
          </cell>
          <cell r="J733">
            <v>51</v>
          </cell>
          <cell r="K733" t="str">
            <v>אוטובוס</v>
          </cell>
          <cell r="L733" t="str">
            <v>בינעירוני</v>
          </cell>
          <cell r="M733" t="str">
            <v/>
          </cell>
          <cell r="N733" t="str">
            <v>קווים</v>
          </cell>
          <cell r="O733" t="str">
            <v>חדרה</v>
          </cell>
          <cell r="P733" t="str">
            <v/>
          </cell>
          <cell r="Q733" t="str">
            <v/>
          </cell>
          <cell r="R733" t="str">
            <v>חדרה נתניה</v>
          </cell>
        </row>
        <row r="734">
          <cell r="B734">
            <v>7343852</v>
          </cell>
          <cell r="C734">
            <v>73438</v>
          </cell>
          <cell r="D734" t="str">
            <v>קווים</v>
          </cell>
          <cell r="E734" t="str">
            <v>קווים תחבורה ציבורית בע"מ</v>
          </cell>
          <cell r="F734" t="str">
            <v>קווים</v>
          </cell>
          <cell r="G734">
            <v>2014</v>
          </cell>
          <cell r="H734" t="str">
            <v>וולוו</v>
          </cell>
          <cell r="I734" t="str">
            <v>B7R</v>
          </cell>
          <cell r="J734">
            <v>51</v>
          </cell>
          <cell r="K734" t="str">
            <v>אוטובוס</v>
          </cell>
          <cell r="L734" t="str">
            <v>בינעירוני</v>
          </cell>
          <cell r="M734" t="str">
            <v/>
          </cell>
          <cell r="N734" t="str">
            <v>קווים</v>
          </cell>
          <cell r="O734" t="str">
            <v>חדרה</v>
          </cell>
          <cell r="P734" t="str">
            <v/>
          </cell>
          <cell r="Q734" t="str">
            <v/>
          </cell>
          <cell r="R734" t="str">
            <v>חדרה נתניה</v>
          </cell>
        </row>
        <row r="735">
          <cell r="B735">
            <v>7312752</v>
          </cell>
          <cell r="C735">
            <v>73127</v>
          </cell>
          <cell r="D735" t="str">
            <v>קווים</v>
          </cell>
          <cell r="E735" t="str">
            <v>קווים תחבורה ציבורית בע"מ</v>
          </cell>
          <cell r="F735" t="str">
            <v>קווים</v>
          </cell>
          <cell r="G735">
            <v>2014</v>
          </cell>
          <cell r="H735" t="str">
            <v>וולוו</v>
          </cell>
          <cell r="I735" t="str">
            <v>B7R</v>
          </cell>
          <cell r="J735">
            <v>51</v>
          </cell>
          <cell r="K735" t="str">
            <v>אוטובוס</v>
          </cell>
          <cell r="L735" t="str">
            <v>בינעירוני</v>
          </cell>
          <cell r="M735" t="str">
            <v/>
          </cell>
          <cell r="N735" t="str">
            <v>קווים</v>
          </cell>
          <cell r="O735" t="str">
            <v>חדרה</v>
          </cell>
          <cell r="P735" t="str">
            <v/>
          </cell>
          <cell r="Q735" t="str">
            <v/>
          </cell>
          <cell r="R735" t="str">
            <v>חדרה נתניה</v>
          </cell>
        </row>
        <row r="736">
          <cell r="B736">
            <v>7316652</v>
          </cell>
          <cell r="C736">
            <v>73166</v>
          </cell>
          <cell r="D736" t="str">
            <v>קווים</v>
          </cell>
          <cell r="E736" t="str">
            <v>קווים תחבורה ציבורית בע"מ</v>
          </cell>
          <cell r="F736" t="str">
            <v>קווים</v>
          </cell>
          <cell r="G736">
            <v>2014</v>
          </cell>
          <cell r="H736" t="str">
            <v>וולוו</v>
          </cell>
          <cell r="I736" t="str">
            <v>B7R</v>
          </cell>
          <cell r="J736">
            <v>51</v>
          </cell>
          <cell r="K736" t="str">
            <v>אוטובוס</v>
          </cell>
          <cell r="L736" t="str">
            <v>בינעירוני</v>
          </cell>
          <cell r="M736" t="str">
            <v/>
          </cell>
          <cell r="N736" t="str">
            <v>קווים</v>
          </cell>
          <cell r="O736" t="str">
            <v>נתניה</v>
          </cell>
          <cell r="P736" t="str">
            <v/>
          </cell>
          <cell r="Q736" t="str">
            <v/>
          </cell>
          <cell r="R736" t="str">
            <v>חדרה נתניה</v>
          </cell>
        </row>
        <row r="737">
          <cell r="B737">
            <v>7313652</v>
          </cell>
          <cell r="C737">
            <v>73136</v>
          </cell>
          <cell r="D737" t="str">
            <v>קווים</v>
          </cell>
          <cell r="E737" t="str">
            <v>קווים תחבורה ציבורית בע"מ</v>
          </cell>
          <cell r="F737" t="str">
            <v>קווים</v>
          </cell>
          <cell r="G737">
            <v>2014</v>
          </cell>
          <cell r="H737" t="str">
            <v>וולוו</v>
          </cell>
          <cell r="I737" t="str">
            <v>B7R</v>
          </cell>
          <cell r="J737">
            <v>51</v>
          </cell>
          <cell r="K737" t="str">
            <v>אוטובוס</v>
          </cell>
          <cell r="L737" t="str">
            <v>בינעירוני</v>
          </cell>
          <cell r="M737" t="str">
            <v/>
          </cell>
          <cell r="N737" t="str">
            <v>קווים</v>
          </cell>
          <cell r="O737" t="str">
            <v>נתניה</v>
          </cell>
          <cell r="P737" t="str">
            <v/>
          </cell>
          <cell r="Q737" t="str">
            <v/>
          </cell>
          <cell r="R737" t="str">
            <v>חדרה נתניה</v>
          </cell>
        </row>
        <row r="738">
          <cell r="B738">
            <v>7312652</v>
          </cell>
          <cell r="C738">
            <v>73126</v>
          </cell>
          <cell r="D738" t="str">
            <v>קווים</v>
          </cell>
          <cell r="E738" t="str">
            <v>קווים תחבורה ציבורית בע"מ</v>
          </cell>
          <cell r="F738" t="str">
            <v>קווים</v>
          </cell>
          <cell r="G738">
            <v>2014</v>
          </cell>
          <cell r="H738" t="str">
            <v>וולוו</v>
          </cell>
          <cell r="I738" t="str">
            <v>B7R</v>
          </cell>
          <cell r="J738">
            <v>51</v>
          </cell>
          <cell r="K738" t="str">
            <v>אוטובוס</v>
          </cell>
          <cell r="L738" t="str">
            <v>בינעירוני</v>
          </cell>
          <cell r="M738" t="str">
            <v/>
          </cell>
          <cell r="N738" t="str">
            <v>קווים</v>
          </cell>
          <cell r="O738" t="str">
            <v>חדרה</v>
          </cell>
          <cell r="P738" t="str">
            <v/>
          </cell>
          <cell r="Q738" t="str">
            <v/>
          </cell>
          <cell r="R738" t="str">
            <v>חדרה נתניה</v>
          </cell>
        </row>
        <row r="739">
          <cell r="B739">
            <v>7316452</v>
          </cell>
          <cell r="C739">
            <v>73164</v>
          </cell>
          <cell r="D739" t="str">
            <v>קווים</v>
          </cell>
          <cell r="E739" t="str">
            <v>קווים תחבורה ציבורית בע"מ</v>
          </cell>
          <cell r="F739" t="str">
            <v>קווים</v>
          </cell>
          <cell r="G739">
            <v>2014</v>
          </cell>
          <cell r="H739" t="str">
            <v>וולוו</v>
          </cell>
          <cell r="I739" t="str">
            <v>B7R</v>
          </cell>
          <cell r="J739">
            <v>51</v>
          </cell>
          <cell r="K739" t="str">
            <v>אוטובוס</v>
          </cell>
          <cell r="L739" t="str">
            <v>בינעירוני</v>
          </cell>
          <cell r="M739" t="str">
            <v/>
          </cell>
          <cell r="N739" t="str">
            <v>קווים</v>
          </cell>
          <cell r="O739" t="str">
            <v>נתניה</v>
          </cell>
          <cell r="P739" t="str">
            <v/>
          </cell>
          <cell r="Q739" t="str">
            <v/>
          </cell>
          <cell r="R739" t="str">
            <v>חדרה נתניה</v>
          </cell>
        </row>
        <row r="740">
          <cell r="B740">
            <v>7316552</v>
          </cell>
          <cell r="C740">
            <v>73165</v>
          </cell>
          <cell r="D740" t="str">
            <v>קווים</v>
          </cell>
          <cell r="E740" t="str">
            <v>קווים תחבורה ציבורית בע"מ</v>
          </cell>
          <cell r="F740" t="str">
            <v>קווים</v>
          </cell>
          <cell r="G740">
            <v>2014</v>
          </cell>
          <cell r="H740" t="str">
            <v>וולוו</v>
          </cell>
          <cell r="I740" t="str">
            <v>B7R</v>
          </cell>
          <cell r="J740">
            <v>51</v>
          </cell>
          <cell r="K740" t="str">
            <v>אוטובוס</v>
          </cell>
          <cell r="L740" t="str">
            <v>בינעירוני</v>
          </cell>
          <cell r="M740" t="str">
            <v/>
          </cell>
          <cell r="N740" t="str">
            <v>קווים</v>
          </cell>
          <cell r="O740" t="str">
            <v>נתניה</v>
          </cell>
          <cell r="P740" t="str">
            <v/>
          </cell>
          <cell r="Q740" t="str">
            <v/>
          </cell>
          <cell r="R740" t="str">
            <v>חדרה נתניה</v>
          </cell>
        </row>
        <row r="741">
          <cell r="B741">
            <v>7315952</v>
          </cell>
          <cell r="C741">
            <v>73159</v>
          </cell>
          <cell r="D741" t="str">
            <v>קווים</v>
          </cell>
          <cell r="E741" t="str">
            <v>קווים תחבורה ציבורית בע"מ</v>
          </cell>
          <cell r="F741" t="str">
            <v>קווים</v>
          </cell>
          <cell r="G741">
            <v>2014</v>
          </cell>
          <cell r="H741" t="str">
            <v>וולוו</v>
          </cell>
          <cell r="I741" t="str">
            <v>B7R</v>
          </cell>
          <cell r="J741">
            <v>51</v>
          </cell>
          <cell r="K741" t="str">
            <v>אוטובוס</v>
          </cell>
          <cell r="L741" t="str">
            <v>בינעירוני</v>
          </cell>
          <cell r="M741" t="str">
            <v/>
          </cell>
          <cell r="N741" t="str">
            <v>קווים</v>
          </cell>
          <cell r="O741" t="str">
            <v>נתניה</v>
          </cell>
          <cell r="P741" t="str">
            <v/>
          </cell>
          <cell r="Q741" t="str">
            <v/>
          </cell>
          <cell r="R741" t="str">
            <v>חדרה נתניה</v>
          </cell>
        </row>
        <row r="742">
          <cell r="B742">
            <v>7295052</v>
          </cell>
          <cell r="C742">
            <v>72950</v>
          </cell>
          <cell r="D742" t="str">
            <v>קווים</v>
          </cell>
          <cell r="E742" t="str">
            <v>מאיר ליסינג</v>
          </cell>
          <cell r="F742" t="str">
            <v>קווים</v>
          </cell>
          <cell r="G742">
            <v>2014</v>
          </cell>
          <cell r="H742" t="str">
            <v>וולוו</v>
          </cell>
          <cell r="I742" t="str">
            <v>B7RLE</v>
          </cell>
          <cell r="J742">
            <v>34</v>
          </cell>
          <cell r="K742" t="str">
            <v>אוטובוס</v>
          </cell>
          <cell r="L742" t="str">
            <v>עירוני</v>
          </cell>
          <cell r="M742" t="str">
            <v>נגיש</v>
          </cell>
          <cell r="N742" t="str">
            <v>קווים</v>
          </cell>
          <cell r="O742" t="str">
            <v>מודיעין עילית</v>
          </cell>
          <cell r="P742" t="str">
            <v/>
          </cell>
          <cell r="Q742" t="str">
            <v/>
          </cell>
          <cell r="R742" t="str">
            <v>חשמונאים</v>
          </cell>
        </row>
        <row r="743">
          <cell r="B743">
            <v>7283352</v>
          </cell>
          <cell r="C743">
            <v>72833</v>
          </cell>
          <cell r="D743" t="str">
            <v>קווים</v>
          </cell>
          <cell r="E743" t="str">
            <v>מאיר ליסינג</v>
          </cell>
          <cell r="F743" t="str">
            <v>קווים</v>
          </cell>
          <cell r="G743">
            <v>2014</v>
          </cell>
          <cell r="H743" t="str">
            <v>וולוו</v>
          </cell>
          <cell r="I743" t="str">
            <v>B7RLE</v>
          </cell>
          <cell r="J743">
            <v>34</v>
          </cell>
          <cell r="K743" t="str">
            <v>אוטובוס</v>
          </cell>
          <cell r="L743" t="str">
            <v>עירוני</v>
          </cell>
          <cell r="M743" t="str">
            <v>נגיש</v>
          </cell>
          <cell r="N743" t="str">
            <v>קווים</v>
          </cell>
          <cell r="O743" t="str">
            <v>מודיעין עילית</v>
          </cell>
          <cell r="P743" t="str">
            <v/>
          </cell>
          <cell r="Q743" t="str">
            <v/>
          </cell>
          <cell r="R743" t="str">
            <v>חשמונאים</v>
          </cell>
        </row>
        <row r="744">
          <cell r="B744">
            <v>7284552</v>
          </cell>
          <cell r="C744">
            <v>72845</v>
          </cell>
          <cell r="D744" t="str">
            <v>קווים</v>
          </cell>
          <cell r="E744" t="str">
            <v>קווים תחבורה ציבורית בע"מ</v>
          </cell>
          <cell r="F744" t="str">
            <v>קווים</v>
          </cell>
          <cell r="G744">
            <v>2014</v>
          </cell>
          <cell r="H744" t="str">
            <v>וולוו</v>
          </cell>
          <cell r="I744" t="str">
            <v>B7RLE</v>
          </cell>
          <cell r="J744">
            <v>34</v>
          </cell>
          <cell r="K744" t="str">
            <v>אוטובוס</v>
          </cell>
          <cell r="L744" t="str">
            <v>עירוני</v>
          </cell>
          <cell r="M744" t="str">
            <v>נגיש</v>
          </cell>
          <cell r="N744" t="str">
            <v>קווים</v>
          </cell>
          <cell r="O744" t="str">
            <v>מודיעין</v>
          </cell>
          <cell r="P744" t="str">
            <v/>
          </cell>
          <cell r="Q744" t="str">
            <v/>
          </cell>
          <cell r="R744" t="str">
            <v>חשמונאים</v>
          </cell>
        </row>
        <row r="745">
          <cell r="B745">
            <v>7282452</v>
          </cell>
          <cell r="C745">
            <v>72824</v>
          </cell>
          <cell r="D745" t="str">
            <v>קווים</v>
          </cell>
          <cell r="E745" t="str">
            <v>קווים תחבורה ציבורית בע"מ</v>
          </cell>
          <cell r="F745" t="str">
            <v>קווים</v>
          </cell>
          <cell r="G745">
            <v>2014</v>
          </cell>
          <cell r="H745" t="str">
            <v>וולוו</v>
          </cell>
          <cell r="I745" t="str">
            <v>B7RLE</v>
          </cell>
          <cell r="J745">
            <v>34</v>
          </cell>
          <cell r="K745" t="str">
            <v>אוטובוס</v>
          </cell>
          <cell r="L745" t="str">
            <v>עירוני</v>
          </cell>
          <cell r="M745" t="str">
            <v>נגיש</v>
          </cell>
          <cell r="N745" t="str">
            <v>קווים</v>
          </cell>
          <cell r="O745" t="str">
            <v>מודיעין</v>
          </cell>
          <cell r="P745" t="str">
            <v/>
          </cell>
          <cell r="Q745" t="str">
            <v/>
          </cell>
          <cell r="R745" t="str">
            <v>חשמונאים</v>
          </cell>
        </row>
        <row r="746">
          <cell r="B746">
            <v>7283552</v>
          </cell>
          <cell r="C746">
            <v>72835</v>
          </cell>
          <cell r="D746" t="str">
            <v>קווים</v>
          </cell>
          <cell r="E746" t="str">
            <v>מאיר ליסינג</v>
          </cell>
          <cell r="F746" t="str">
            <v>קווים</v>
          </cell>
          <cell r="G746">
            <v>2014</v>
          </cell>
          <cell r="H746" t="str">
            <v>וולוו</v>
          </cell>
          <cell r="I746" t="str">
            <v>B7RLE</v>
          </cell>
          <cell r="J746">
            <v>34</v>
          </cell>
          <cell r="K746" t="str">
            <v>אוטובוס</v>
          </cell>
          <cell r="L746" t="str">
            <v>עירוני</v>
          </cell>
          <cell r="M746" t="str">
            <v>נגיש</v>
          </cell>
          <cell r="N746" t="str">
            <v>קווים</v>
          </cell>
          <cell r="O746" t="str">
            <v>מודיעין עילית</v>
          </cell>
          <cell r="P746" t="str">
            <v/>
          </cell>
          <cell r="Q746" t="str">
            <v/>
          </cell>
          <cell r="R746" t="str">
            <v>חשמונאים</v>
          </cell>
        </row>
        <row r="747">
          <cell r="B747">
            <v>7282852</v>
          </cell>
          <cell r="C747">
            <v>72828</v>
          </cell>
          <cell r="D747" t="str">
            <v>קווים</v>
          </cell>
          <cell r="E747" t="str">
            <v>מאיר ליסינג</v>
          </cell>
          <cell r="F747" t="str">
            <v>קווים</v>
          </cell>
          <cell r="G747">
            <v>2014</v>
          </cell>
          <cell r="H747" t="str">
            <v>וולוו</v>
          </cell>
          <cell r="I747" t="str">
            <v>B7RLE</v>
          </cell>
          <cell r="J747">
            <v>34</v>
          </cell>
          <cell r="K747" t="str">
            <v>אוטובוס</v>
          </cell>
          <cell r="L747" t="str">
            <v>עירוני</v>
          </cell>
          <cell r="M747" t="str">
            <v>נגיש</v>
          </cell>
          <cell r="N747" t="str">
            <v>קווים</v>
          </cell>
          <cell r="O747" t="str">
            <v>מודיעין עילית</v>
          </cell>
          <cell r="P747" t="str">
            <v/>
          </cell>
          <cell r="Q747" t="str">
            <v/>
          </cell>
          <cell r="R747" t="str">
            <v>חשמונאים</v>
          </cell>
        </row>
        <row r="748">
          <cell r="B748">
            <v>7296252</v>
          </cell>
          <cell r="C748">
            <v>72962</v>
          </cell>
          <cell r="D748" t="str">
            <v>קווים</v>
          </cell>
          <cell r="E748" t="str">
            <v>קווים תחבורה ציבורית בע"מ</v>
          </cell>
          <cell r="F748" t="str">
            <v>קווים</v>
          </cell>
          <cell r="G748">
            <v>2014</v>
          </cell>
          <cell r="H748" t="str">
            <v>וולוו</v>
          </cell>
          <cell r="I748" t="str">
            <v>B7RLE</v>
          </cell>
          <cell r="J748">
            <v>34</v>
          </cell>
          <cell r="K748" t="str">
            <v>אוטובוס</v>
          </cell>
          <cell r="L748" t="str">
            <v>עירוני</v>
          </cell>
          <cell r="M748" t="str">
            <v>נגיש</v>
          </cell>
          <cell r="N748" t="str">
            <v>קווים</v>
          </cell>
          <cell r="O748" t="str">
            <v>רמלה לוד</v>
          </cell>
          <cell r="P748" t="str">
            <v/>
          </cell>
          <cell r="Q748" t="str">
            <v/>
          </cell>
          <cell r="R748" t="str">
            <v>חשמונאים</v>
          </cell>
        </row>
        <row r="749">
          <cell r="B749">
            <v>7282252</v>
          </cell>
          <cell r="C749">
            <v>72822</v>
          </cell>
          <cell r="D749" t="str">
            <v>קווים</v>
          </cell>
          <cell r="E749" t="str">
            <v>מאיר ליסינג</v>
          </cell>
          <cell r="F749" t="str">
            <v>קווים</v>
          </cell>
          <cell r="G749">
            <v>2014</v>
          </cell>
          <cell r="H749" t="str">
            <v>וולוו</v>
          </cell>
          <cell r="I749" t="str">
            <v>B7RLE</v>
          </cell>
          <cell r="J749">
            <v>34</v>
          </cell>
          <cell r="K749" t="str">
            <v>אוטובוס</v>
          </cell>
          <cell r="L749" t="str">
            <v>עירוני</v>
          </cell>
          <cell r="M749" t="str">
            <v>נגיש</v>
          </cell>
          <cell r="N749" t="str">
            <v>קווים</v>
          </cell>
          <cell r="O749" t="str">
            <v>מודיעין</v>
          </cell>
          <cell r="P749" t="str">
            <v/>
          </cell>
          <cell r="Q749" t="str">
            <v/>
          </cell>
          <cell r="R749" t="str">
            <v>חשמונאים</v>
          </cell>
        </row>
        <row r="750">
          <cell r="B750">
            <v>7283452</v>
          </cell>
          <cell r="C750">
            <v>72834</v>
          </cell>
          <cell r="D750" t="str">
            <v>קווים</v>
          </cell>
          <cell r="E750" t="str">
            <v>מאיר ליסינג</v>
          </cell>
          <cell r="F750" t="str">
            <v>קווים</v>
          </cell>
          <cell r="G750">
            <v>2014</v>
          </cell>
          <cell r="H750" t="str">
            <v>וולוו</v>
          </cell>
          <cell r="I750" t="str">
            <v>B7RLE</v>
          </cell>
          <cell r="J750">
            <v>34</v>
          </cell>
          <cell r="K750" t="str">
            <v>אוטובוס</v>
          </cell>
          <cell r="L750" t="str">
            <v>עירוני</v>
          </cell>
          <cell r="M750" t="str">
            <v>נגיש</v>
          </cell>
          <cell r="N750" t="str">
            <v>קווים</v>
          </cell>
          <cell r="O750" t="str">
            <v>מודיעין עילית</v>
          </cell>
          <cell r="P750" t="str">
            <v/>
          </cell>
          <cell r="Q750" t="str">
            <v/>
          </cell>
          <cell r="R750" t="str">
            <v>חשמונאים</v>
          </cell>
        </row>
        <row r="751">
          <cell r="B751">
            <v>7283752</v>
          </cell>
          <cell r="C751">
            <v>72837</v>
          </cell>
          <cell r="D751" t="str">
            <v>קווים</v>
          </cell>
          <cell r="E751" t="str">
            <v>מאיר ליסינג</v>
          </cell>
          <cell r="F751" t="str">
            <v>קווים</v>
          </cell>
          <cell r="G751">
            <v>2014</v>
          </cell>
          <cell r="H751" t="str">
            <v>וולוו</v>
          </cell>
          <cell r="I751" t="str">
            <v>B7RLE</v>
          </cell>
          <cell r="J751">
            <v>34</v>
          </cell>
          <cell r="K751" t="str">
            <v>אוטובוס</v>
          </cell>
          <cell r="L751" t="str">
            <v>עירוני</v>
          </cell>
          <cell r="M751" t="str">
            <v>נגיש</v>
          </cell>
          <cell r="N751" t="str">
            <v>קווים</v>
          </cell>
          <cell r="O751" t="str">
            <v>מודיעין עילית</v>
          </cell>
          <cell r="P751" t="str">
            <v/>
          </cell>
          <cell r="Q751" t="str">
            <v/>
          </cell>
          <cell r="R751" t="str">
            <v>חשמונאים</v>
          </cell>
        </row>
        <row r="752">
          <cell r="B752">
            <v>7295252</v>
          </cell>
          <cell r="C752">
            <v>72952</v>
          </cell>
          <cell r="D752" t="str">
            <v>קווים</v>
          </cell>
          <cell r="E752" t="str">
            <v>קווים תחבורה ציבורית בע"מ</v>
          </cell>
          <cell r="F752" t="str">
            <v>קווים</v>
          </cell>
          <cell r="G752">
            <v>2014</v>
          </cell>
          <cell r="H752" t="str">
            <v>וולוו</v>
          </cell>
          <cell r="I752" t="str">
            <v>B7RLE</v>
          </cell>
          <cell r="J752">
            <v>34</v>
          </cell>
          <cell r="K752" t="str">
            <v>אוטובוס</v>
          </cell>
          <cell r="L752" t="str">
            <v>עירוני</v>
          </cell>
          <cell r="M752" t="str">
            <v>נגיש</v>
          </cell>
          <cell r="N752" t="str">
            <v>קווים</v>
          </cell>
          <cell r="O752" t="str">
            <v>מודיעין עילית</v>
          </cell>
          <cell r="P752" t="str">
            <v/>
          </cell>
          <cell r="Q752" t="str">
            <v/>
          </cell>
          <cell r="R752" t="str">
            <v>חשמונאים</v>
          </cell>
        </row>
        <row r="753">
          <cell r="B753">
            <v>7312552</v>
          </cell>
          <cell r="C753">
            <v>73125</v>
          </cell>
          <cell r="D753" t="str">
            <v>קווים</v>
          </cell>
          <cell r="E753" t="str">
            <v>קווים תחבורה ציבורית בע"מ</v>
          </cell>
          <cell r="F753" t="str">
            <v>קווים</v>
          </cell>
          <cell r="G753">
            <v>2014</v>
          </cell>
          <cell r="H753" t="str">
            <v>וולוו</v>
          </cell>
          <cell r="I753" t="str">
            <v>B7R</v>
          </cell>
          <cell r="J753">
            <v>51</v>
          </cell>
          <cell r="K753" t="str">
            <v>אוטובוס</v>
          </cell>
          <cell r="L753" t="str">
            <v>בינעירוני</v>
          </cell>
          <cell r="M753" t="str">
            <v/>
          </cell>
          <cell r="N753" t="str">
            <v>קווים</v>
          </cell>
          <cell r="O753" t="str">
            <v>חדרה</v>
          </cell>
          <cell r="P753" t="str">
            <v/>
          </cell>
          <cell r="Q753" t="str">
            <v/>
          </cell>
          <cell r="R753" t="str">
            <v>חדרה נתניה</v>
          </cell>
        </row>
        <row r="754">
          <cell r="B754">
            <v>7313752</v>
          </cell>
          <cell r="C754">
            <v>73137</v>
          </cell>
          <cell r="D754" t="str">
            <v>קווים</v>
          </cell>
          <cell r="E754" t="str">
            <v>קווים תחבורה ציבורית בע"מ</v>
          </cell>
          <cell r="F754" t="str">
            <v>קווים</v>
          </cell>
          <cell r="G754">
            <v>2014</v>
          </cell>
          <cell r="H754" t="str">
            <v>וולוו</v>
          </cell>
          <cell r="I754" t="str">
            <v>B7R</v>
          </cell>
          <cell r="J754">
            <v>51</v>
          </cell>
          <cell r="K754" t="str">
            <v>אוטובוס</v>
          </cell>
          <cell r="L754" t="str">
            <v>בינעירוני</v>
          </cell>
          <cell r="M754" t="str">
            <v/>
          </cell>
          <cell r="N754" t="str">
            <v>קווים</v>
          </cell>
          <cell r="O754" t="str">
            <v>חדרה</v>
          </cell>
          <cell r="P754" t="str">
            <v/>
          </cell>
          <cell r="Q754" t="str">
            <v/>
          </cell>
          <cell r="R754" t="str">
            <v>חדרה נתניה</v>
          </cell>
        </row>
        <row r="755">
          <cell r="B755">
            <v>7316252</v>
          </cell>
          <cell r="C755">
            <v>73162</v>
          </cell>
          <cell r="D755" t="str">
            <v>קווים</v>
          </cell>
          <cell r="E755" t="str">
            <v>קווים תחבורה ציבורית בע"מ</v>
          </cell>
          <cell r="F755" t="str">
            <v>קווים</v>
          </cell>
          <cell r="G755">
            <v>2014</v>
          </cell>
          <cell r="H755" t="str">
            <v>וולוו</v>
          </cell>
          <cell r="I755" t="str">
            <v>B7R</v>
          </cell>
          <cell r="J755">
            <v>51</v>
          </cell>
          <cell r="K755" t="str">
            <v>אוטובוס</v>
          </cell>
          <cell r="L755" t="str">
            <v>בינעירוני</v>
          </cell>
          <cell r="M755" t="str">
            <v/>
          </cell>
          <cell r="N755" t="str">
            <v>קווים</v>
          </cell>
          <cell r="O755" t="str">
            <v>נתניה</v>
          </cell>
          <cell r="P755" t="str">
            <v/>
          </cell>
          <cell r="Q755" t="str">
            <v/>
          </cell>
          <cell r="R755" t="str">
            <v>חדרה נתניה</v>
          </cell>
        </row>
        <row r="756">
          <cell r="B756">
            <v>7316352</v>
          </cell>
          <cell r="C756">
            <v>73163</v>
          </cell>
          <cell r="D756" t="str">
            <v>קווים</v>
          </cell>
          <cell r="E756" t="str">
            <v>קווים תחבורה ציבורית בע"מ</v>
          </cell>
          <cell r="F756" t="str">
            <v>קווים</v>
          </cell>
          <cell r="G756">
            <v>2014</v>
          </cell>
          <cell r="H756" t="str">
            <v>וולוו</v>
          </cell>
          <cell r="I756" t="str">
            <v>B7R</v>
          </cell>
          <cell r="J756">
            <v>51</v>
          </cell>
          <cell r="K756" t="str">
            <v>אוטובוס</v>
          </cell>
          <cell r="L756" t="str">
            <v>בינעירוני</v>
          </cell>
          <cell r="M756" t="str">
            <v/>
          </cell>
          <cell r="N756" t="str">
            <v>קווים</v>
          </cell>
          <cell r="O756" t="str">
            <v>נתניה</v>
          </cell>
          <cell r="P756" t="str">
            <v/>
          </cell>
          <cell r="Q756" t="str">
            <v/>
          </cell>
          <cell r="R756" t="str">
            <v>חדרה נתניה</v>
          </cell>
        </row>
        <row r="757">
          <cell r="B757">
            <v>7315452</v>
          </cell>
          <cell r="C757">
            <v>73154</v>
          </cell>
          <cell r="D757" t="str">
            <v>קווים</v>
          </cell>
          <cell r="E757" t="str">
            <v>קווים תחבורה ציבורית בע"מ</v>
          </cell>
          <cell r="F757" t="str">
            <v>קווים</v>
          </cell>
          <cell r="G757">
            <v>2014</v>
          </cell>
          <cell r="H757" t="str">
            <v>וולוו</v>
          </cell>
          <cell r="I757" t="str">
            <v>B7R</v>
          </cell>
          <cell r="J757">
            <v>51</v>
          </cell>
          <cell r="K757" t="str">
            <v>אוטובוס</v>
          </cell>
          <cell r="L757" t="str">
            <v>בינעירוני</v>
          </cell>
          <cell r="M757" t="str">
            <v/>
          </cell>
          <cell r="N757" t="str">
            <v>קווים</v>
          </cell>
          <cell r="O757" t="str">
            <v>נתניה</v>
          </cell>
          <cell r="P757" t="str">
            <v/>
          </cell>
          <cell r="Q757" t="str">
            <v/>
          </cell>
          <cell r="R757" t="str">
            <v>חדרה נתניה</v>
          </cell>
        </row>
        <row r="758">
          <cell r="B758">
            <v>3267011</v>
          </cell>
          <cell r="C758">
            <v>32670</v>
          </cell>
          <cell r="D758" t="str">
            <v>קווים</v>
          </cell>
          <cell r="E758" t="str">
            <v>קווים תחבורה ציבורית בע"מ</v>
          </cell>
          <cell r="F758" t="str">
            <v>קווים</v>
          </cell>
          <cell r="G758">
            <v>2014</v>
          </cell>
          <cell r="H758" t="str">
            <v>מרצדס בנץ</v>
          </cell>
          <cell r="I758" t="str">
            <v>519-CDI</v>
          </cell>
          <cell r="J758">
            <v>19</v>
          </cell>
          <cell r="K758" t="str">
            <v>מיניבוס</v>
          </cell>
          <cell r="L758" t="str">
            <v>בינעירוני</v>
          </cell>
          <cell r="M758" t="str">
            <v/>
          </cell>
          <cell r="N758" t="str">
            <v>קווים</v>
          </cell>
          <cell r="O758" t="str">
            <v xml:space="preserve">עמק חפר-תחבורה חכמה </v>
          </cell>
          <cell r="P758" t="str">
            <v/>
          </cell>
          <cell r="Q758" t="str">
            <v/>
          </cell>
          <cell r="R758" t="str">
            <v xml:space="preserve">עמק חפר-תחבורה חכמה </v>
          </cell>
        </row>
        <row r="759">
          <cell r="B759">
            <v>3266911</v>
          </cell>
          <cell r="C759">
            <v>32669</v>
          </cell>
          <cell r="D759" t="str">
            <v>קווים</v>
          </cell>
          <cell r="E759" t="str">
            <v>קווים תחבורה ציבורית בע"מ</v>
          </cell>
          <cell r="F759" t="str">
            <v>קווים</v>
          </cell>
          <cell r="G759">
            <v>2014</v>
          </cell>
          <cell r="H759" t="str">
            <v>מרצדס בנץ</v>
          </cell>
          <cell r="I759" t="str">
            <v>519-CDI</v>
          </cell>
          <cell r="J759">
            <v>19</v>
          </cell>
          <cell r="K759" t="str">
            <v>מיניבוס</v>
          </cell>
          <cell r="L759" t="str">
            <v>בינעירוני</v>
          </cell>
          <cell r="M759" t="str">
            <v/>
          </cell>
          <cell r="N759" t="str">
            <v>קווים</v>
          </cell>
          <cell r="O759" t="str">
            <v>אלעד</v>
          </cell>
          <cell r="P759" t="str">
            <v/>
          </cell>
          <cell r="Q759" t="str">
            <v/>
          </cell>
          <cell r="R759" t="str">
            <v>אונו אלעד</v>
          </cell>
        </row>
        <row r="760">
          <cell r="B760">
            <v>3267211</v>
          </cell>
          <cell r="C760">
            <v>32672</v>
          </cell>
          <cell r="D760" t="str">
            <v>קווים</v>
          </cell>
          <cell r="E760" t="str">
            <v>קווים תחבורה ציבורית בע"מ</v>
          </cell>
          <cell r="F760" t="str">
            <v>קווים</v>
          </cell>
          <cell r="G760">
            <v>2014</v>
          </cell>
          <cell r="H760" t="str">
            <v>מרצדס בנץ</v>
          </cell>
          <cell r="I760" t="str">
            <v>519-CDI</v>
          </cell>
          <cell r="J760">
            <v>19</v>
          </cell>
          <cell r="K760" t="str">
            <v>מיניבוס</v>
          </cell>
          <cell r="L760" t="str">
            <v>בינעירוני</v>
          </cell>
          <cell r="M760" t="str">
            <v/>
          </cell>
          <cell r="N760" t="str">
            <v>קווים</v>
          </cell>
          <cell r="O760" t="str">
            <v xml:space="preserve">עמק חפר-תחבורה חכמה </v>
          </cell>
          <cell r="P760" t="str">
            <v/>
          </cell>
          <cell r="Q760" t="str">
            <v/>
          </cell>
          <cell r="R760" t="str">
            <v xml:space="preserve">עמק חפר-תחבורה חכמה </v>
          </cell>
        </row>
        <row r="761">
          <cell r="B761">
            <v>7312452</v>
          </cell>
          <cell r="C761">
            <v>73124</v>
          </cell>
          <cell r="D761" t="str">
            <v>קווים</v>
          </cell>
          <cell r="E761" t="str">
            <v>קווים תחבורה ציבורית בע"מ</v>
          </cell>
          <cell r="F761" t="str">
            <v>קווים</v>
          </cell>
          <cell r="G761">
            <v>2014</v>
          </cell>
          <cell r="H761" t="str">
            <v>וולוו</v>
          </cell>
          <cell r="I761" t="str">
            <v>B7R</v>
          </cell>
          <cell r="J761">
            <v>51</v>
          </cell>
          <cell r="K761" t="str">
            <v>אוטובוס</v>
          </cell>
          <cell r="L761" t="str">
            <v>בינעירוני</v>
          </cell>
          <cell r="M761" t="str">
            <v/>
          </cell>
          <cell r="N761" t="str">
            <v>קווים</v>
          </cell>
          <cell r="O761" t="str">
            <v>חדרה</v>
          </cell>
          <cell r="P761" t="str">
            <v/>
          </cell>
          <cell r="Q761" t="str">
            <v/>
          </cell>
          <cell r="R761" t="str">
            <v>חדרה נתניה</v>
          </cell>
        </row>
        <row r="762">
          <cell r="B762">
            <v>7281452</v>
          </cell>
          <cell r="C762">
            <v>72814</v>
          </cell>
          <cell r="D762" t="str">
            <v>קווים</v>
          </cell>
          <cell r="E762" t="str">
            <v>מאיר ליסינג</v>
          </cell>
          <cell r="F762" t="str">
            <v>קווים</v>
          </cell>
          <cell r="G762">
            <v>2014</v>
          </cell>
          <cell r="H762" t="str">
            <v>וולוו</v>
          </cell>
          <cell r="I762" t="str">
            <v>B7RLE</v>
          </cell>
          <cell r="J762">
            <v>34</v>
          </cell>
          <cell r="K762" t="str">
            <v>אוטובוס</v>
          </cell>
          <cell r="L762" t="str">
            <v>עירוני</v>
          </cell>
          <cell r="M762" t="str">
            <v>נגיש</v>
          </cell>
          <cell r="N762" t="str">
            <v>קווים</v>
          </cell>
          <cell r="O762" t="str">
            <v>חדרה</v>
          </cell>
          <cell r="P762" t="str">
            <v/>
          </cell>
          <cell r="Q762" t="str">
            <v/>
          </cell>
          <cell r="R762" t="str">
            <v>חדרה נתניה</v>
          </cell>
        </row>
        <row r="763">
          <cell r="B763">
            <v>7349052</v>
          </cell>
          <cell r="C763">
            <v>73490</v>
          </cell>
          <cell r="D763" t="str">
            <v>קווים</v>
          </cell>
          <cell r="E763" t="str">
            <v>קווים תחבורה ציבורית בע"מ</v>
          </cell>
          <cell r="F763" t="str">
            <v>קווים</v>
          </cell>
          <cell r="G763">
            <v>2014</v>
          </cell>
          <cell r="H763" t="str">
            <v>וולוו</v>
          </cell>
          <cell r="I763" t="str">
            <v>B7R</v>
          </cell>
          <cell r="J763">
            <v>51</v>
          </cell>
          <cell r="K763" t="str">
            <v>אוטובוס</v>
          </cell>
          <cell r="L763" t="str">
            <v>בינעירוני</v>
          </cell>
          <cell r="M763" t="str">
            <v/>
          </cell>
          <cell r="N763" t="str">
            <v>קווים</v>
          </cell>
          <cell r="O763" t="str">
            <v>רמלה לוד</v>
          </cell>
          <cell r="P763" t="str">
            <v/>
          </cell>
          <cell r="Q763" t="str">
            <v/>
          </cell>
          <cell r="R763" t="str">
            <v>חשמונאים</v>
          </cell>
        </row>
        <row r="764">
          <cell r="B764">
            <v>7349152</v>
          </cell>
          <cell r="C764">
            <v>73491</v>
          </cell>
          <cell r="D764" t="str">
            <v>קווים</v>
          </cell>
          <cell r="E764" t="str">
            <v>קווים תחבורה ציבורית בע"מ</v>
          </cell>
          <cell r="F764" t="str">
            <v>קווים</v>
          </cell>
          <cell r="G764">
            <v>2014</v>
          </cell>
          <cell r="H764" t="str">
            <v>וולוו</v>
          </cell>
          <cell r="I764" t="str">
            <v>B7R</v>
          </cell>
          <cell r="J764">
            <v>51</v>
          </cell>
          <cell r="K764" t="str">
            <v>אוטובוס</v>
          </cell>
          <cell r="L764" t="str">
            <v>בינעירוני</v>
          </cell>
          <cell r="M764" t="str">
            <v/>
          </cell>
          <cell r="N764" t="str">
            <v>קווים</v>
          </cell>
          <cell r="O764" t="str">
            <v>רמלה לוד</v>
          </cell>
          <cell r="P764" t="str">
            <v/>
          </cell>
          <cell r="Q764" t="str">
            <v/>
          </cell>
          <cell r="R764" t="str">
            <v>חשמונאים</v>
          </cell>
        </row>
        <row r="765">
          <cell r="B765">
            <v>7336352</v>
          </cell>
          <cell r="C765">
            <v>73363</v>
          </cell>
          <cell r="D765" t="str">
            <v>קווים</v>
          </cell>
          <cell r="E765" t="str">
            <v>קווים תחבורה ציבורית בע"מ</v>
          </cell>
          <cell r="F765" t="str">
            <v>קווים</v>
          </cell>
          <cell r="G765">
            <v>2014</v>
          </cell>
          <cell r="H765" t="str">
            <v>וולוו</v>
          </cell>
          <cell r="I765" t="str">
            <v>B7R</v>
          </cell>
          <cell r="J765">
            <v>51</v>
          </cell>
          <cell r="K765" t="str">
            <v>אוטובוס</v>
          </cell>
          <cell r="L765" t="str">
            <v>בינעירוני</v>
          </cell>
          <cell r="M765" t="str">
            <v/>
          </cell>
          <cell r="N765" t="str">
            <v>קווים</v>
          </cell>
          <cell r="O765" t="str">
            <v>רמלה לוד</v>
          </cell>
          <cell r="P765" t="str">
            <v/>
          </cell>
          <cell r="Q765" t="str">
            <v/>
          </cell>
          <cell r="R765" t="str">
            <v>חשמונאים</v>
          </cell>
        </row>
        <row r="766">
          <cell r="B766">
            <v>7347352</v>
          </cell>
          <cell r="C766">
            <v>73473</v>
          </cell>
          <cell r="D766" t="str">
            <v>קווים</v>
          </cell>
          <cell r="E766" t="str">
            <v>קווים תחבורה ציבורית בע"מ</v>
          </cell>
          <cell r="F766" t="str">
            <v>קווים</v>
          </cell>
          <cell r="G766">
            <v>2014</v>
          </cell>
          <cell r="H766" t="str">
            <v>וולוו</v>
          </cell>
          <cell r="I766" t="str">
            <v>B7R</v>
          </cell>
          <cell r="J766">
            <v>51</v>
          </cell>
          <cell r="K766" t="str">
            <v>אוטובוס</v>
          </cell>
          <cell r="L766" t="str">
            <v>בינעירוני</v>
          </cell>
          <cell r="M766" t="str">
            <v/>
          </cell>
          <cell r="N766" t="str">
            <v>קווים</v>
          </cell>
          <cell r="O766" t="str">
            <v>רמלה לוד</v>
          </cell>
          <cell r="P766" t="str">
            <v/>
          </cell>
          <cell r="Q766" t="str">
            <v/>
          </cell>
          <cell r="R766" t="str">
            <v>חשמונאים</v>
          </cell>
        </row>
        <row r="767">
          <cell r="B767">
            <v>7282152</v>
          </cell>
          <cell r="C767">
            <v>72821</v>
          </cell>
          <cell r="D767" t="str">
            <v>קווים</v>
          </cell>
          <cell r="E767" t="str">
            <v>מאיר ליסינג</v>
          </cell>
          <cell r="F767" t="str">
            <v>קווים</v>
          </cell>
          <cell r="G767">
            <v>2014</v>
          </cell>
          <cell r="H767" t="str">
            <v>וולוו</v>
          </cell>
          <cell r="I767" t="str">
            <v>B7RLE</v>
          </cell>
          <cell r="J767">
            <v>34</v>
          </cell>
          <cell r="K767" t="str">
            <v>אוטובוס</v>
          </cell>
          <cell r="L767" t="str">
            <v>עירוני</v>
          </cell>
          <cell r="M767" t="str">
            <v>נגיש</v>
          </cell>
          <cell r="N767" t="str">
            <v>קווים</v>
          </cell>
          <cell r="O767" t="str">
            <v>רמלה לוד</v>
          </cell>
          <cell r="P767" t="str">
            <v/>
          </cell>
          <cell r="Q767" t="str">
            <v/>
          </cell>
          <cell r="R767" t="str">
            <v>חשמונאים</v>
          </cell>
        </row>
        <row r="768">
          <cell r="B768">
            <v>7282752</v>
          </cell>
          <cell r="C768">
            <v>72827</v>
          </cell>
          <cell r="D768" t="str">
            <v>קווים</v>
          </cell>
          <cell r="E768" t="str">
            <v>קווים תחבורה ציבורית בע"מ</v>
          </cell>
          <cell r="F768" t="str">
            <v>קווים</v>
          </cell>
          <cell r="G768">
            <v>2014</v>
          </cell>
          <cell r="H768" t="str">
            <v>וולוו</v>
          </cell>
          <cell r="I768" t="str">
            <v>B7RLE</v>
          </cell>
          <cell r="J768">
            <v>34</v>
          </cell>
          <cell r="K768" t="str">
            <v>אוטובוס</v>
          </cell>
          <cell r="L768" t="str">
            <v>עירוני</v>
          </cell>
          <cell r="M768" t="str">
            <v>נגיש</v>
          </cell>
          <cell r="N768" t="str">
            <v>קווים</v>
          </cell>
          <cell r="O768" t="str">
            <v>מודיעין</v>
          </cell>
          <cell r="P768" t="str">
            <v/>
          </cell>
          <cell r="Q768" t="str">
            <v/>
          </cell>
          <cell r="R768" t="str">
            <v>חשמונאים</v>
          </cell>
        </row>
        <row r="769">
          <cell r="B769">
            <v>7295352</v>
          </cell>
          <cell r="C769">
            <v>72953</v>
          </cell>
          <cell r="D769" t="str">
            <v>קווים</v>
          </cell>
          <cell r="E769" t="str">
            <v>קווים תחבורה ציבורית בע"מ</v>
          </cell>
          <cell r="F769" t="str">
            <v>קווים</v>
          </cell>
          <cell r="G769">
            <v>2014</v>
          </cell>
          <cell r="H769" t="str">
            <v>וולוו</v>
          </cell>
          <cell r="I769" t="str">
            <v>B7RLE</v>
          </cell>
          <cell r="J769">
            <v>34</v>
          </cell>
          <cell r="K769" t="str">
            <v>אוטובוס</v>
          </cell>
          <cell r="L769" t="str">
            <v>עירוני</v>
          </cell>
          <cell r="M769" t="str">
            <v>נגיש</v>
          </cell>
          <cell r="N769" t="str">
            <v>קווים</v>
          </cell>
          <cell r="O769" t="str">
            <v>אלעד</v>
          </cell>
          <cell r="P769" t="str">
            <v/>
          </cell>
          <cell r="Q769" t="str">
            <v/>
          </cell>
          <cell r="R769" t="str">
            <v>אונו אלעד</v>
          </cell>
        </row>
        <row r="770">
          <cell r="B770">
            <v>7295852</v>
          </cell>
          <cell r="C770">
            <v>72958</v>
          </cell>
          <cell r="D770" t="str">
            <v>קווים</v>
          </cell>
          <cell r="E770" t="str">
            <v>מאיר ליסינג</v>
          </cell>
          <cell r="F770" t="str">
            <v>קווים</v>
          </cell>
          <cell r="G770">
            <v>2014</v>
          </cell>
          <cell r="H770" t="str">
            <v>וולוו</v>
          </cell>
          <cell r="I770" t="str">
            <v>B7RLE</v>
          </cell>
          <cell r="J770">
            <v>34</v>
          </cell>
          <cell r="K770" t="str">
            <v>אוטובוס</v>
          </cell>
          <cell r="L770" t="str">
            <v>עירוני</v>
          </cell>
          <cell r="M770" t="str">
            <v>נגיש</v>
          </cell>
          <cell r="N770" t="str">
            <v>קווים</v>
          </cell>
          <cell r="O770" t="str">
            <v>אונו</v>
          </cell>
          <cell r="P770" t="str">
            <v/>
          </cell>
          <cell r="Q770" t="str">
            <v/>
          </cell>
          <cell r="R770" t="str">
            <v>אונו אלעד</v>
          </cell>
        </row>
        <row r="771">
          <cell r="B771">
            <v>7281152</v>
          </cell>
          <cell r="C771">
            <v>72811</v>
          </cell>
          <cell r="D771" t="str">
            <v>קווים</v>
          </cell>
          <cell r="E771" t="str">
            <v>קווים תחבורה ציבורית בע"מ</v>
          </cell>
          <cell r="F771" t="str">
            <v>קווים</v>
          </cell>
          <cell r="G771">
            <v>2014</v>
          </cell>
          <cell r="H771" t="str">
            <v>וולוו</v>
          </cell>
          <cell r="I771" t="str">
            <v>B7RLE</v>
          </cell>
          <cell r="J771">
            <v>34</v>
          </cell>
          <cell r="K771" t="str">
            <v>אוטובוס</v>
          </cell>
          <cell r="L771" t="str">
            <v>עירוני</v>
          </cell>
          <cell r="M771" t="str">
            <v>נגיש</v>
          </cell>
          <cell r="N771" t="str">
            <v>קווים</v>
          </cell>
          <cell r="O771" t="str">
            <v>אלעד</v>
          </cell>
          <cell r="P771" t="str">
            <v/>
          </cell>
          <cell r="Q771" t="str">
            <v/>
          </cell>
          <cell r="R771" t="str">
            <v>אונו אלעד</v>
          </cell>
        </row>
        <row r="772">
          <cell r="B772">
            <v>7280752</v>
          </cell>
          <cell r="C772">
            <v>72807</v>
          </cell>
          <cell r="D772" t="str">
            <v>קווים</v>
          </cell>
          <cell r="E772" t="str">
            <v>מאיר ליסינג</v>
          </cell>
          <cell r="F772" t="str">
            <v>קווים</v>
          </cell>
          <cell r="G772">
            <v>2013</v>
          </cell>
          <cell r="H772" t="str">
            <v>וולוו</v>
          </cell>
          <cell r="I772" t="str">
            <v>B7RLE</v>
          </cell>
          <cell r="J772">
            <v>34</v>
          </cell>
          <cell r="K772" t="str">
            <v>אוטובוס</v>
          </cell>
          <cell r="L772" t="str">
            <v>עירוני</v>
          </cell>
          <cell r="M772" t="str">
            <v>נגיש</v>
          </cell>
          <cell r="N772" t="str">
            <v>קווים</v>
          </cell>
          <cell r="O772" t="str">
            <v>אונו</v>
          </cell>
          <cell r="P772" t="str">
            <v/>
          </cell>
          <cell r="Q772" t="str">
            <v/>
          </cell>
          <cell r="R772" t="str">
            <v>אונו אלעד</v>
          </cell>
        </row>
        <row r="773">
          <cell r="B773">
            <v>7280852</v>
          </cell>
          <cell r="C773">
            <v>72808</v>
          </cell>
          <cell r="D773" t="str">
            <v>קווים</v>
          </cell>
          <cell r="E773" t="str">
            <v>מאיר ליסינג</v>
          </cell>
          <cell r="F773" t="str">
            <v>קווים</v>
          </cell>
          <cell r="G773">
            <v>2013</v>
          </cell>
          <cell r="H773" t="str">
            <v>וולוו</v>
          </cell>
          <cell r="I773" t="str">
            <v>B7RLE</v>
          </cell>
          <cell r="J773">
            <v>34</v>
          </cell>
          <cell r="K773" t="str">
            <v>אוטובוס</v>
          </cell>
          <cell r="L773" t="str">
            <v>עירוני</v>
          </cell>
          <cell r="M773" t="str">
            <v>נגיש</v>
          </cell>
          <cell r="N773" t="str">
            <v>קווים</v>
          </cell>
          <cell r="O773" t="str">
            <v>אונו</v>
          </cell>
          <cell r="P773" t="str">
            <v/>
          </cell>
          <cell r="Q773" t="str">
            <v/>
          </cell>
          <cell r="R773" t="str">
            <v>אונו אלעד</v>
          </cell>
        </row>
        <row r="774">
          <cell r="B774">
            <v>7283652</v>
          </cell>
          <cell r="C774">
            <v>72836</v>
          </cell>
          <cell r="D774" t="str">
            <v>קווים</v>
          </cell>
          <cell r="E774" t="str">
            <v>מאיר ליסינג</v>
          </cell>
          <cell r="F774" t="str">
            <v>קווים</v>
          </cell>
          <cell r="G774">
            <v>2014</v>
          </cell>
          <cell r="H774" t="str">
            <v>וולוו</v>
          </cell>
          <cell r="I774" t="str">
            <v>B7RLE</v>
          </cell>
          <cell r="J774">
            <v>34</v>
          </cell>
          <cell r="K774" t="str">
            <v>אוטובוס</v>
          </cell>
          <cell r="L774" t="str">
            <v>עירוני</v>
          </cell>
          <cell r="M774" t="str">
            <v>נגיש</v>
          </cell>
          <cell r="N774" t="str">
            <v>קווים</v>
          </cell>
          <cell r="O774" t="str">
            <v>אונו</v>
          </cell>
          <cell r="P774" t="str">
            <v/>
          </cell>
          <cell r="Q774" t="str">
            <v/>
          </cell>
          <cell r="R774" t="str">
            <v>אונו אלעד</v>
          </cell>
        </row>
        <row r="775">
          <cell r="B775">
            <v>7280952</v>
          </cell>
          <cell r="C775">
            <v>72809</v>
          </cell>
          <cell r="D775" t="str">
            <v>קווים</v>
          </cell>
          <cell r="E775" t="str">
            <v>מאיר ליסינג</v>
          </cell>
          <cell r="F775" t="str">
            <v>קווים</v>
          </cell>
          <cell r="G775">
            <v>2014</v>
          </cell>
          <cell r="H775" t="str">
            <v>וולוו</v>
          </cell>
          <cell r="I775" t="str">
            <v>B7RLE</v>
          </cell>
          <cell r="J775">
            <v>34</v>
          </cell>
          <cell r="K775" t="str">
            <v>אוטובוס</v>
          </cell>
          <cell r="L775" t="str">
            <v>עירוני</v>
          </cell>
          <cell r="M775" t="str">
            <v>נגיש</v>
          </cell>
          <cell r="N775" t="str">
            <v>קווים</v>
          </cell>
          <cell r="O775" t="str">
            <v>אונו</v>
          </cell>
          <cell r="P775" t="str">
            <v/>
          </cell>
          <cell r="Q775" t="str">
            <v/>
          </cell>
          <cell r="R775" t="str">
            <v>אונו אלעד</v>
          </cell>
        </row>
        <row r="776">
          <cell r="B776">
            <v>7281052</v>
          </cell>
          <cell r="C776">
            <v>72810</v>
          </cell>
          <cell r="D776" t="str">
            <v>קווים</v>
          </cell>
          <cell r="E776" t="str">
            <v>קווים תחבורה ציבורית בע"מ</v>
          </cell>
          <cell r="F776" t="str">
            <v>קווים</v>
          </cell>
          <cell r="G776">
            <v>2014</v>
          </cell>
          <cell r="H776" t="str">
            <v>וולוו</v>
          </cell>
          <cell r="I776" t="str">
            <v>B7RLE</v>
          </cell>
          <cell r="J776">
            <v>34</v>
          </cell>
          <cell r="K776" t="str">
            <v>אוטובוס</v>
          </cell>
          <cell r="L776" t="str">
            <v>עירוני</v>
          </cell>
          <cell r="M776" t="str">
            <v>נגיש</v>
          </cell>
          <cell r="N776" t="str">
            <v>קווים</v>
          </cell>
          <cell r="O776" t="str">
            <v>אונו</v>
          </cell>
          <cell r="P776" t="str">
            <v/>
          </cell>
          <cell r="Q776" t="str">
            <v/>
          </cell>
          <cell r="R776" t="str">
            <v>אונו אלעד</v>
          </cell>
        </row>
        <row r="777">
          <cell r="B777">
            <v>7280652</v>
          </cell>
          <cell r="C777">
            <v>72806</v>
          </cell>
          <cell r="D777" t="str">
            <v>קווים</v>
          </cell>
          <cell r="E777" t="str">
            <v>מאיר ליסינג</v>
          </cell>
          <cell r="F777" t="str">
            <v>קווים</v>
          </cell>
          <cell r="G777">
            <v>2013</v>
          </cell>
          <cell r="H777" t="str">
            <v>וולוו</v>
          </cell>
          <cell r="I777" t="str">
            <v>B7RLE</v>
          </cell>
          <cell r="J777">
            <v>34</v>
          </cell>
          <cell r="K777" t="str">
            <v>אוטובוס</v>
          </cell>
          <cell r="L777" t="str">
            <v>עירוני</v>
          </cell>
          <cell r="M777" t="str">
            <v>נגיש</v>
          </cell>
          <cell r="N777" t="str">
            <v>קווים</v>
          </cell>
          <cell r="O777" t="str">
            <v>אונו</v>
          </cell>
          <cell r="P777" t="str">
            <v/>
          </cell>
          <cell r="Q777" t="str">
            <v/>
          </cell>
          <cell r="R777" t="str">
            <v>אונו אלעד</v>
          </cell>
        </row>
        <row r="778">
          <cell r="B778">
            <v>7296052</v>
          </cell>
          <cell r="C778">
            <v>72960</v>
          </cell>
          <cell r="D778" t="str">
            <v>קווים</v>
          </cell>
          <cell r="E778" t="str">
            <v>קווים תחבורה ציבורית בע"מ</v>
          </cell>
          <cell r="F778" t="str">
            <v>קווים</v>
          </cell>
          <cell r="G778">
            <v>2014</v>
          </cell>
          <cell r="H778" t="str">
            <v>וולוו</v>
          </cell>
          <cell r="I778" t="str">
            <v>B8R</v>
          </cell>
          <cell r="J778" t="e">
            <v>#N/A</v>
          </cell>
          <cell r="K778" t="str">
            <v>אוטובוס</v>
          </cell>
          <cell r="L778" t="str">
            <v>בינעירוני</v>
          </cell>
          <cell r="M778" t="str">
            <v>ממוגן אבן</v>
          </cell>
          <cell r="N778" t="str">
            <v>קווים</v>
          </cell>
          <cell r="O778" t="str">
            <v>עילית</v>
          </cell>
          <cell r="P778" t="str">
            <v/>
          </cell>
          <cell r="Q778" t="str">
            <v/>
          </cell>
          <cell r="R778" t="str">
            <v>עילית</v>
          </cell>
        </row>
        <row r="779">
          <cell r="B779">
            <v>7315652</v>
          </cell>
          <cell r="C779">
            <v>73156</v>
          </cell>
          <cell r="D779" t="str">
            <v>קווים</v>
          </cell>
          <cell r="E779" t="str">
            <v>קווים תחבורה ציבורית בע"מ</v>
          </cell>
          <cell r="F779" t="str">
            <v>קווים</v>
          </cell>
          <cell r="G779">
            <v>2014</v>
          </cell>
          <cell r="H779" t="str">
            <v>וולוו</v>
          </cell>
          <cell r="I779" t="str">
            <v>B7R</v>
          </cell>
          <cell r="J779">
            <v>51</v>
          </cell>
          <cell r="K779" t="str">
            <v>אוטובוס</v>
          </cell>
          <cell r="L779" t="str">
            <v>בינעירוני</v>
          </cell>
          <cell r="M779" t="str">
            <v/>
          </cell>
          <cell r="N779" t="str">
            <v>קווים</v>
          </cell>
          <cell r="O779" t="str">
            <v>מודיעין עילית</v>
          </cell>
          <cell r="P779" t="str">
            <v/>
          </cell>
          <cell r="Q779" t="str">
            <v/>
          </cell>
          <cell r="R779" t="str">
            <v>חשמונאים</v>
          </cell>
        </row>
        <row r="780">
          <cell r="B780">
            <v>7316152</v>
          </cell>
          <cell r="C780">
            <v>73161</v>
          </cell>
          <cell r="D780" t="str">
            <v>קווים</v>
          </cell>
          <cell r="E780" t="str">
            <v>קווים תחבורה ציבורית בע"מ</v>
          </cell>
          <cell r="F780" t="str">
            <v>קווים</v>
          </cell>
          <cell r="G780">
            <v>2014</v>
          </cell>
          <cell r="H780" t="str">
            <v>וולוו</v>
          </cell>
          <cell r="I780" t="str">
            <v>B7R</v>
          </cell>
          <cell r="J780">
            <v>51</v>
          </cell>
          <cell r="K780" t="str">
            <v>אוטובוס</v>
          </cell>
          <cell r="L780" t="str">
            <v>בינעירוני</v>
          </cell>
          <cell r="M780" t="str">
            <v/>
          </cell>
          <cell r="N780" t="str">
            <v>קווים</v>
          </cell>
          <cell r="O780" t="str">
            <v>רמלה לוד</v>
          </cell>
          <cell r="P780" t="str">
            <v/>
          </cell>
          <cell r="Q780" t="str">
            <v/>
          </cell>
          <cell r="R780" t="str">
            <v>חשמונאים</v>
          </cell>
        </row>
        <row r="781">
          <cell r="B781">
            <v>7291952</v>
          </cell>
          <cell r="C781">
            <v>72919</v>
          </cell>
          <cell r="D781" t="str">
            <v>קווים</v>
          </cell>
          <cell r="E781" t="str">
            <v>קווים תחבורה ציבורית בע"מ</v>
          </cell>
          <cell r="F781" t="str">
            <v>קווים</v>
          </cell>
          <cell r="G781">
            <v>2014</v>
          </cell>
          <cell r="H781" t="str">
            <v>וולוו</v>
          </cell>
          <cell r="I781" t="str">
            <v>B7RLE</v>
          </cell>
          <cell r="J781">
            <v>34</v>
          </cell>
          <cell r="K781" t="str">
            <v>אוטובוס</v>
          </cell>
          <cell r="L781" t="str">
            <v>עירוני</v>
          </cell>
          <cell r="M781" t="str">
            <v>נגיש</v>
          </cell>
          <cell r="N781" t="str">
            <v>קווים</v>
          </cell>
          <cell r="O781" t="str">
            <v>רמלה לוד</v>
          </cell>
          <cell r="P781" t="str">
            <v/>
          </cell>
          <cell r="Q781" t="str">
            <v/>
          </cell>
          <cell r="R781" t="str">
            <v>חשמונאים</v>
          </cell>
        </row>
        <row r="782">
          <cell r="B782">
            <v>7280452</v>
          </cell>
          <cell r="C782">
            <v>72804</v>
          </cell>
          <cell r="D782" t="str">
            <v>קווים</v>
          </cell>
          <cell r="E782" t="str">
            <v>קווים תחבורה ציבורית בע"מ</v>
          </cell>
          <cell r="F782" t="str">
            <v>קווים</v>
          </cell>
          <cell r="G782">
            <v>2014</v>
          </cell>
          <cell r="H782" t="str">
            <v>וולוו</v>
          </cell>
          <cell r="I782" t="str">
            <v>B7RLE</v>
          </cell>
          <cell r="J782">
            <v>34</v>
          </cell>
          <cell r="K782" t="str">
            <v>אוטובוס</v>
          </cell>
          <cell r="L782" t="str">
            <v>עירוני</v>
          </cell>
          <cell r="M782" t="str">
            <v>נגיש</v>
          </cell>
          <cell r="N782" t="str">
            <v>קווים</v>
          </cell>
          <cell r="O782" t="str">
            <v>רמלה לוד</v>
          </cell>
          <cell r="P782" t="str">
            <v/>
          </cell>
          <cell r="Q782" t="str">
            <v/>
          </cell>
          <cell r="R782" t="str">
            <v>חשמונאים</v>
          </cell>
        </row>
        <row r="783">
          <cell r="B783">
            <v>7280552</v>
          </cell>
          <cell r="C783">
            <v>72805</v>
          </cell>
          <cell r="D783" t="str">
            <v>קווים</v>
          </cell>
          <cell r="E783" t="str">
            <v>קווים תחבורה ציבורית בע"מ</v>
          </cell>
          <cell r="F783" t="str">
            <v>קווים</v>
          </cell>
          <cell r="G783">
            <v>2014</v>
          </cell>
          <cell r="H783" t="str">
            <v>וולוו</v>
          </cell>
          <cell r="I783" t="str">
            <v>B7RLE</v>
          </cell>
          <cell r="J783">
            <v>34</v>
          </cell>
          <cell r="K783" t="str">
            <v>אוטובוס</v>
          </cell>
          <cell r="L783" t="str">
            <v>עירוני</v>
          </cell>
          <cell r="M783" t="str">
            <v>נגיש</v>
          </cell>
          <cell r="N783" t="str">
            <v>קווים</v>
          </cell>
          <cell r="O783" t="str">
            <v>חדרה</v>
          </cell>
          <cell r="P783" t="str">
            <v/>
          </cell>
          <cell r="Q783" t="str">
            <v/>
          </cell>
          <cell r="R783" t="str">
            <v>חדרה נתניה</v>
          </cell>
        </row>
        <row r="784">
          <cell r="B784">
            <v>7296152</v>
          </cell>
          <cell r="C784">
            <v>72961</v>
          </cell>
          <cell r="D784" t="str">
            <v>קווים</v>
          </cell>
          <cell r="E784" t="str">
            <v>קווים תחבורה ציבורית בע"מ</v>
          </cell>
          <cell r="F784" t="str">
            <v>קווים</v>
          </cell>
          <cell r="G784">
            <v>2013</v>
          </cell>
          <cell r="H784" t="str">
            <v>וולוו</v>
          </cell>
          <cell r="I784" t="str">
            <v>B8RLE</v>
          </cell>
          <cell r="J784" t="e">
            <v>#N/A</v>
          </cell>
          <cell r="K784" t="str">
            <v>אוטובוס</v>
          </cell>
          <cell r="L784" t="str">
            <v>עירוני</v>
          </cell>
          <cell r="M784" t="str">
            <v/>
          </cell>
          <cell r="N784" t="str">
            <v>קווים</v>
          </cell>
          <cell r="O784" t="str">
            <v>עילית</v>
          </cell>
          <cell r="P784" t="str">
            <v/>
          </cell>
          <cell r="Q784" t="str">
            <v/>
          </cell>
          <cell r="R784" t="str">
            <v>עילית</v>
          </cell>
        </row>
        <row r="785">
          <cell r="B785">
            <v>4990931</v>
          </cell>
          <cell r="C785">
            <v>4990931</v>
          </cell>
          <cell r="D785" t="str">
            <v>קווים</v>
          </cell>
          <cell r="E785" t="str">
            <v>קווים תחבורה ציבורית בע"מ</v>
          </cell>
          <cell r="F785" t="str">
            <v>קווים</v>
          </cell>
          <cell r="G785">
            <v>2014</v>
          </cell>
          <cell r="H785" t="str">
            <v>וולוו</v>
          </cell>
          <cell r="I785" t="str">
            <v>B11R</v>
          </cell>
          <cell r="J785">
            <v>51</v>
          </cell>
          <cell r="K785" t="str">
            <v>אוטובוס</v>
          </cell>
          <cell r="L785" t="str">
            <v>בינעירוני</v>
          </cell>
          <cell r="M785" t="str">
            <v>ממוגן אבן</v>
          </cell>
          <cell r="N785" t="str">
            <v>קווים</v>
          </cell>
          <cell r="O785" t="str">
            <v>עילית</v>
          </cell>
          <cell r="P785" t="str">
            <v/>
          </cell>
          <cell r="Q785" t="str">
            <v/>
          </cell>
          <cell r="R785" t="str">
            <v>עילית</v>
          </cell>
        </row>
        <row r="786">
          <cell r="B786">
            <v>4991031</v>
          </cell>
          <cell r="C786">
            <v>4991031</v>
          </cell>
          <cell r="D786" t="str">
            <v>קווים</v>
          </cell>
          <cell r="E786" t="str">
            <v>קווים תחבורה ציבורית בע"מ</v>
          </cell>
          <cell r="F786" t="str">
            <v>קווים</v>
          </cell>
          <cell r="G786">
            <v>2014</v>
          </cell>
          <cell r="H786" t="str">
            <v>וולוו</v>
          </cell>
          <cell r="I786" t="str">
            <v>B11R</v>
          </cell>
          <cell r="J786">
            <v>51</v>
          </cell>
          <cell r="K786" t="str">
            <v>אוטובוס</v>
          </cell>
          <cell r="L786" t="str">
            <v>בינעירוני</v>
          </cell>
          <cell r="M786" t="str">
            <v>ממוגן אבן</v>
          </cell>
          <cell r="N786" t="str">
            <v>קווים</v>
          </cell>
          <cell r="O786" t="str">
            <v>עילית</v>
          </cell>
          <cell r="P786" t="str">
            <v/>
          </cell>
          <cell r="Q786" t="str">
            <v/>
          </cell>
          <cell r="R786" t="str">
            <v>עילית</v>
          </cell>
        </row>
        <row r="787">
          <cell r="B787">
            <v>4990831</v>
          </cell>
          <cell r="C787">
            <v>4990831</v>
          </cell>
          <cell r="D787" t="str">
            <v>קווים</v>
          </cell>
          <cell r="E787" t="str">
            <v>קווים תחבורה ציבורית בע"מ</v>
          </cell>
          <cell r="F787" t="str">
            <v>קווים</v>
          </cell>
          <cell r="G787">
            <v>2014</v>
          </cell>
          <cell r="H787" t="str">
            <v>וולוו</v>
          </cell>
          <cell r="I787" t="str">
            <v>B11R</v>
          </cell>
          <cell r="J787">
            <v>51</v>
          </cell>
          <cell r="K787" t="str">
            <v>אוטובוס</v>
          </cell>
          <cell r="L787" t="str">
            <v>בינעירוני</v>
          </cell>
          <cell r="M787" t="str">
            <v>ממוגן אבן</v>
          </cell>
          <cell r="N787" t="str">
            <v>קווים</v>
          </cell>
          <cell r="O787" t="str">
            <v>עילית</v>
          </cell>
          <cell r="P787" t="str">
            <v/>
          </cell>
          <cell r="Q787" t="str">
            <v/>
          </cell>
          <cell r="R787" t="str">
            <v>עילית</v>
          </cell>
        </row>
        <row r="788">
          <cell r="B788">
            <v>4990531</v>
          </cell>
          <cell r="C788">
            <v>4990531</v>
          </cell>
          <cell r="D788" t="str">
            <v>קווים</v>
          </cell>
          <cell r="E788" t="str">
            <v>קווים תחבורה ציבורית בע"מ</v>
          </cell>
          <cell r="F788" t="str">
            <v>קווים</v>
          </cell>
          <cell r="G788">
            <v>2014</v>
          </cell>
          <cell r="H788" t="str">
            <v>וולוו</v>
          </cell>
          <cell r="I788" t="str">
            <v>B11R</v>
          </cell>
          <cell r="J788">
            <v>51</v>
          </cell>
          <cell r="K788" t="str">
            <v>אוטובוס</v>
          </cell>
          <cell r="L788" t="str">
            <v>בינעירוני</v>
          </cell>
          <cell r="M788" t="str">
            <v>ממוגן אבן</v>
          </cell>
          <cell r="N788" t="str">
            <v>קווים</v>
          </cell>
          <cell r="O788" t="str">
            <v>עילית</v>
          </cell>
          <cell r="P788" t="str">
            <v/>
          </cell>
          <cell r="Q788" t="str">
            <v/>
          </cell>
          <cell r="R788" t="str">
            <v>עילית</v>
          </cell>
        </row>
        <row r="789">
          <cell r="B789">
            <v>7315552</v>
          </cell>
          <cell r="C789">
            <v>73155</v>
          </cell>
          <cell r="D789" t="str">
            <v>קווים</v>
          </cell>
          <cell r="E789" t="str">
            <v>קווים תחבורה ציבורית בע"מ</v>
          </cell>
          <cell r="F789" t="str">
            <v>קווים</v>
          </cell>
          <cell r="G789">
            <v>2014</v>
          </cell>
          <cell r="H789" t="str">
            <v>וולוו</v>
          </cell>
          <cell r="I789" t="str">
            <v>B7R</v>
          </cell>
          <cell r="J789">
            <v>51</v>
          </cell>
          <cell r="K789" t="str">
            <v>אוטובוס</v>
          </cell>
          <cell r="L789" t="str">
            <v>בינעירוני</v>
          </cell>
          <cell r="M789" t="str">
            <v/>
          </cell>
          <cell r="N789" t="str">
            <v>קווים</v>
          </cell>
          <cell r="O789" t="str">
            <v>מודיעין</v>
          </cell>
          <cell r="P789" t="str">
            <v/>
          </cell>
          <cell r="Q789" t="str">
            <v/>
          </cell>
          <cell r="R789" t="str">
            <v>חשמונאים</v>
          </cell>
        </row>
        <row r="790">
          <cell r="B790">
            <v>7315752</v>
          </cell>
          <cell r="C790">
            <v>73157</v>
          </cell>
          <cell r="D790" t="str">
            <v>קווים</v>
          </cell>
          <cell r="E790" t="str">
            <v>קווים תחבורה ציבורית בע"מ</v>
          </cell>
          <cell r="F790" t="str">
            <v>קווים</v>
          </cell>
          <cell r="G790">
            <v>2014</v>
          </cell>
          <cell r="H790" t="str">
            <v>וולוו</v>
          </cell>
          <cell r="I790" t="str">
            <v>B7R</v>
          </cell>
          <cell r="J790">
            <v>51</v>
          </cell>
          <cell r="K790" t="str">
            <v>אוטובוס</v>
          </cell>
          <cell r="L790" t="str">
            <v>בינעירוני</v>
          </cell>
          <cell r="M790" t="str">
            <v/>
          </cell>
          <cell r="N790" t="str">
            <v>קווים</v>
          </cell>
          <cell r="O790" t="str">
            <v>מודיעין עילית</v>
          </cell>
          <cell r="P790" t="str">
            <v/>
          </cell>
          <cell r="Q790" t="str">
            <v/>
          </cell>
          <cell r="R790" t="str">
            <v>חשמונאים</v>
          </cell>
        </row>
        <row r="791">
          <cell r="B791">
            <v>7315852</v>
          </cell>
          <cell r="C791">
            <v>73158</v>
          </cell>
          <cell r="D791" t="str">
            <v>קווים</v>
          </cell>
          <cell r="E791" t="str">
            <v>קווים תחבורה ציבורית בע"מ</v>
          </cell>
          <cell r="F791" t="str">
            <v>קווים</v>
          </cell>
          <cell r="G791">
            <v>2014</v>
          </cell>
          <cell r="H791" t="str">
            <v>וולוו</v>
          </cell>
          <cell r="I791" t="str">
            <v>B7R</v>
          </cell>
          <cell r="J791">
            <v>51</v>
          </cell>
          <cell r="K791" t="str">
            <v>אוטובוס</v>
          </cell>
          <cell r="L791" t="str">
            <v>בינעירוני</v>
          </cell>
          <cell r="M791" t="str">
            <v/>
          </cell>
          <cell r="N791" t="str">
            <v>קווים</v>
          </cell>
          <cell r="O791" t="str">
            <v>רמלה לוד</v>
          </cell>
          <cell r="P791" t="str">
            <v/>
          </cell>
          <cell r="Q791" t="str">
            <v/>
          </cell>
          <cell r="R791" t="str">
            <v>חשמונאים</v>
          </cell>
        </row>
        <row r="792">
          <cell r="B792">
            <v>7270852</v>
          </cell>
          <cell r="C792">
            <v>72708</v>
          </cell>
          <cell r="D792" t="str">
            <v>קווים</v>
          </cell>
          <cell r="E792" t="str">
            <v>קווים תחבורה ציבורית בע"מ</v>
          </cell>
          <cell r="F792" t="str">
            <v>קווים</v>
          </cell>
          <cell r="G792">
            <v>2014</v>
          </cell>
          <cell r="H792" t="str">
            <v>וולוו</v>
          </cell>
          <cell r="I792" t="str">
            <v>B7RLE</v>
          </cell>
          <cell r="J792">
            <v>34</v>
          </cell>
          <cell r="K792" t="str">
            <v>אוטובוס</v>
          </cell>
          <cell r="L792" t="str">
            <v>עירוני</v>
          </cell>
          <cell r="M792" t="str">
            <v>נגיש</v>
          </cell>
          <cell r="N792" t="str">
            <v>קווים</v>
          </cell>
          <cell r="O792" t="str">
            <v>אונו</v>
          </cell>
          <cell r="P792" t="str">
            <v/>
          </cell>
          <cell r="Q792" t="str">
            <v/>
          </cell>
          <cell r="R792" t="str">
            <v>אונו אלעד</v>
          </cell>
        </row>
        <row r="793">
          <cell r="B793">
            <v>7271752</v>
          </cell>
          <cell r="C793">
            <v>72717</v>
          </cell>
          <cell r="D793" t="str">
            <v>קווים</v>
          </cell>
          <cell r="E793" t="str">
            <v>קווים תחבורה ציבורית בע"מ</v>
          </cell>
          <cell r="F793" t="str">
            <v>קווים</v>
          </cell>
          <cell r="G793">
            <v>2014</v>
          </cell>
          <cell r="H793" t="str">
            <v>וולוו</v>
          </cell>
          <cell r="I793" t="str">
            <v>B7RLE</v>
          </cell>
          <cell r="J793">
            <v>34</v>
          </cell>
          <cell r="K793" t="str">
            <v>אוטובוס</v>
          </cell>
          <cell r="L793" t="str">
            <v>עירוני</v>
          </cell>
          <cell r="M793" t="str">
            <v>נגיש</v>
          </cell>
          <cell r="N793" t="str">
            <v>קווים</v>
          </cell>
          <cell r="O793" t="str">
            <v>אונו</v>
          </cell>
          <cell r="P793" t="str">
            <v/>
          </cell>
          <cell r="Q793" t="str">
            <v/>
          </cell>
          <cell r="R793" t="str">
            <v>אונו אלעד</v>
          </cell>
        </row>
        <row r="794">
          <cell r="B794">
            <v>7271552</v>
          </cell>
          <cell r="C794">
            <v>72715</v>
          </cell>
          <cell r="D794" t="str">
            <v>קווים</v>
          </cell>
          <cell r="E794" t="str">
            <v>קווים תחבורה ציבורית בע"מ</v>
          </cell>
          <cell r="F794" t="str">
            <v>קווים</v>
          </cell>
          <cell r="G794">
            <v>2014</v>
          </cell>
          <cell r="H794" t="str">
            <v>וולוו</v>
          </cell>
          <cell r="I794" t="str">
            <v>B7RLE</v>
          </cell>
          <cell r="J794">
            <v>34</v>
          </cell>
          <cell r="K794" t="str">
            <v>אוטובוס</v>
          </cell>
          <cell r="L794" t="str">
            <v>עירוני</v>
          </cell>
          <cell r="M794" t="str">
            <v>נגיש</v>
          </cell>
          <cell r="N794" t="str">
            <v>קווים</v>
          </cell>
          <cell r="O794" t="str">
            <v>אונו</v>
          </cell>
          <cell r="P794" t="str">
            <v/>
          </cell>
          <cell r="Q794" t="str">
            <v/>
          </cell>
          <cell r="R794" t="str">
            <v>אונו אלעד</v>
          </cell>
        </row>
        <row r="795">
          <cell r="B795">
            <v>7271652</v>
          </cell>
          <cell r="C795">
            <v>72716</v>
          </cell>
          <cell r="D795" t="str">
            <v>קווים</v>
          </cell>
          <cell r="E795" t="str">
            <v>קווים תחבורה ציבורית בע"מ</v>
          </cell>
          <cell r="F795" t="str">
            <v>קווים</v>
          </cell>
          <cell r="G795">
            <v>2014</v>
          </cell>
          <cell r="H795" t="str">
            <v>וולוו</v>
          </cell>
          <cell r="I795" t="str">
            <v>B7RLE</v>
          </cell>
          <cell r="J795">
            <v>34</v>
          </cell>
          <cell r="K795" t="str">
            <v>אוטובוס</v>
          </cell>
          <cell r="L795" t="str">
            <v>עירוני</v>
          </cell>
          <cell r="M795" t="str">
            <v>נגיש</v>
          </cell>
          <cell r="N795" t="str">
            <v>קווים</v>
          </cell>
          <cell r="O795" t="str">
            <v>אונו</v>
          </cell>
          <cell r="P795" t="str">
            <v/>
          </cell>
          <cell r="Q795" t="str">
            <v/>
          </cell>
          <cell r="R795" t="str">
            <v>אונו אלעד</v>
          </cell>
        </row>
        <row r="796">
          <cell r="B796">
            <v>7272152</v>
          </cell>
          <cell r="C796">
            <v>72721</v>
          </cell>
          <cell r="D796" t="str">
            <v>קווים</v>
          </cell>
          <cell r="E796" t="str">
            <v>קווים תחבורה ציבורית בע"מ</v>
          </cell>
          <cell r="F796" t="str">
            <v>קווים</v>
          </cell>
          <cell r="G796">
            <v>2014</v>
          </cell>
          <cell r="H796" t="str">
            <v>וולוו</v>
          </cell>
          <cell r="I796" t="str">
            <v>B7RLE</v>
          </cell>
          <cell r="J796">
            <v>34</v>
          </cell>
          <cell r="K796" t="str">
            <v>אוטובוס</v>
          </cell>
          <cell r="L796" t="str">
            <v>עירוני</v>
          </cell>
          <cell r="M796" t="str">
            <v>נגיש</v>
          </cell>
          <cell r="N796" t="str">
            <v>קווים</v>
          </cell>
          <cell r="O796" t="str">
            <v>אונו</v>
          </cell>
          <cell r="P796" t="str">
            <v/>
          </cell>
          <cell r="Q796" t="str">
            <v/>
          </cell>
          <cell r="R796" t="str">
            <v>אונו אלעד</v>
          </cell>
        </row>
        <row r="797">
          <cell r="B797">
            <v>7281752</v>
          </cell>
          <cell r="C797">
            <v>72817</v>
          </cell>
          <cell r="D797" t="str">
            <v>קווים</v>
          </cell>
          <cell r="E797" t="str">
            <v>קווים תחבורה ציבורית בע"מ</v>
          </cell>
          <cell r="F797" t="str">
            <v>קווים</v>
          </cell>
          <cell r="G797">
            <v>2014</v>
          </cell>
          <cell r="H797" t="str">
            <v>וולוו</v>
          </cell>
          <cell r="I797" t="str">
            <v>B7RLE</v>
          </cell>
          <cell r="J797">
            <v>34</v>
          </cell>
          <cell r="K797" t="str">
            <v>אוטובוס</v>
          </cell>
          <cell r="L797" t="str">
            <v>עירוני</v>
          </cell>
          <cell r="M797" t="str">
            <v>נגיש</v>
          </cell>
          <cell r="N797" t="str">
            <v>קווים</v>
          </cell>
          <cell r="O797" t="str">
            <v>אונו</v>
          </cell>
          <cell r="P797" t="str">
            <v/>
          </cell>
          <cell r="Q797" t="str">
            <v/>
          </cell>
          <cell r="R797" t="str">
            <v>אונו אלעד</v>
          </cell>
        </row>
        <row r="798">
          <cell r="B798">
            <v>7281652</v>
          </cell>
          <cell r="C798">
            <v>72816</v>
          </cell>
          <cell r="D798" t="str">
            <v>קווים</v>
          </cell>
          <cell r="E798" t="str">
            <v>קווים תחבורה ציבורית בע"מ</v>
          </cell>
          <cell r="F798" t="str">
            <v>קווים</v>
          </cell>
          <cell r="G798">
            <v>2014</v>
          </cell>
          <cell r="H798" t="str">
            <v>וולוו</v>
          </cell>
          <cell r="I798" t="str">
            <v>B7RLE</v>
          </cell>
          <cell r="J798">
            <v>34</v>
          </cell>
          <cell r="K798" t="str">
            <v>אוטובוס</v>
          </cell>
          <cell r="L798" t="str">
            <v>עירוני</v>
          </cell>
          <cell r="M798" t="str">
            <v>נגיש</v>
          </cell>
          <cell r="N798" t="str">
            <v>קווים</v>
          </cell>
          <cell r="O798" t="str">
            <v>אונו</v>
          </cell>
          <cell r="P798" t="str">
            <v/>
          </cell>
          <cell r="Q798" t="str">
            <v/>
          </cell>
          <cell r="R798" t="str">
            <v>אונו אלעד</v>
          </cell>
        </row>
        <row r="799">
          <cell r="B799">
            <v>7270952</v>
          </cell>
          <cell r="C799">
            <v>72709</v>
          </cell>
          <cell r="D799" t="str">
            <v>קווים</v>
          </cell>
          <cell r="E799" t="str">
            <v>קווים תחבורה ציבורית בע"מ</v>
          </cell>
          <cell r="F799" t="str">
            <v>קווים</v>
          </cell>
          <cell r="G799">
            <v>2014</v>
          </cell>
          <cell r="H799" t="str">
            <v>וולוו</v>
          </cell>
          <cell r="I799" t="str">
            <v>B7RLE</v>
          </cell>
          <cell r="J799">
            <v>34</v>
          </cell>
          <cell r="K799" t="str">
            <v>אוטובוס</v>
          </cell>
          <cell r="L799" t="str">
            <v>עירוני</v>
          </cell>
          <cell r="M799" t="str">
            <v>נגיש</v>
          </cell>
          <cell r="N799" t="str">
            <v>קווים</v>
          </cell>
          <cell r="O799" t="str">
            <v>אונו</v>
          </cell>
          <cell r="P799" t="str">
            <v/>
          </cell>
          <cell r="Q799" t="str">
            <v/>
          </cell>
          <cell r="R799" t="str">
            <v>אונו אלעד</v>
          </cell>
        </row>
        <row r="800">
          <cell r="B800">
            <v>7271052</v>
          </cell>
          <cell r="C800">
            <v>72710</v>
          </cell>
          <cell r="D800" t="str">
            <v>קווים</v>
          </cell>
          <cell r="E800" t="str">
            <v>קווים תחבורה ציבורית בע"מ</v>
          </cell>
          <cell r="F800" t="str">
            <v>קווים</v>
          </cell>
          <cell r="G800">
            <v>2014</v>
          </cell>
          <cell r="H800" t="str">
            <v>וולוו</v>
          </cell>
          <cell r="I800" t="str">
            <v>B7RLE</v>
          </cell>
          <cell r="J800">
            <v>34</v>
          </cell>
          <cell r="K800" t="str">
            <v>אוטובוס</v>
          </cell>
          <cell r="L800" t="str">
            <v>עירוני</v>
          </cell>
          <cell r="M800" t="str">
            <v>נגיש</v>
          </cell>
          <cell r="N800" t="str">
            <v>קווים</v>
          </cell>
          <cell r="O800" t="str">
            <v>אונו</v>
          </cell>
          <cell r="P800" t="str">
            <v/>
          </cell>
          <cell r="Q800" t="str">
            <v/>
          </cell>
          <cell r="R800" t="str">
            <v>אונו אלעד</v>
          </cell>
        </row>
        <row r="801">
          <cell r="B801">
            <v>7271152</v>
          </cell>
          <cell r="C801">
            <v>72711</v>
          </cell>
          <cell r="D801" t="str">
            <v>קווים</v>
          </cell>
          <cell r="E801" t="str">
            <v>קווים תחבורה ציבורית בע"מ</v>
          </cell>
          <cell r="F801" t="str">
            <v>קווים</v>
          </cell>
          <cell r="G801">
            <v>2014</v>
          </cell>
          <cell r="H801" t="str">
            <v>וולוו</v>
          </cell>
          <cell r="I801" t="str">
            <v>B7RLE</v>
          </cell>
          <cell r="J801">
            <v>34</v>
          </cell>
          <cell r="K801" t="str">
            <v>אוטובוס</v>
          </cell>
          <cell r="L801" t="str">
            <v>עירוני</v>
          </cell>
          <cell r="M801" t="str">
            <v>נגיש</v>
          </cell>
          <cell r="N801" t="str">
            <v>קווים</v>
          </cell>
          <cell r="O801" t="str">
            <v>אונו</v>
          </cell>
          <cell r="P801" t="str">
            <v/>
          </cell>
          <cell r="Q801" t="str">
            <v/>
          </cell>
          <cell r="R801" t="str">
            <v>אונו אלעד</v>
          </cell>
        </row>
        <row r="802">
          <cell r="B802">
            <v>7271252</v>
          </cell>
          <cell r="C802">
            <v>72712</v>
          </cell>
          <cell r="D802" t="str">
            <v>קווים</v>
          </cell>
          <cell r="E802" t="str">
            <v>קווים תחבורה ציבורית בע"מ</v>
          </cell>
          <cell r="F802" t="str">
            <v>קווים</v>
          </cell>
          <cell r="G802">
            <v>2014</v>
          </cell>
          <cell r="H802" t="str">
            <v>וולוו</v>
          </cell>
          <cell r="I802" t="str">
            <v>B7RLE</v>
          </cell>
          <cell r="J802">
            <v>34</v>
          </cell>
          <cell r="K802" t="str">
            <v>אוטובוס</v>
          </cell>
          <cell r="L802" t="str">
            <v>עירוני</v>
          </cell>
          <cell r="M802" t="str">
            <v>נגיש</v>
          </cell>
          <cell r="N802" t="str">
            <v>קווים</v>
          </cell>
          <cell r="O802" t="str">
            <v>אונו</v>
          </cell>
          <cell r="P802" t="str">
            <v/>
          </cell>
          <cell r="Q802" t="str">
            <v/>
          </cell>
          <cell r="R802" t="str">
            <v>אונו אלעד</v>
          </cell>
        </row>
        <row r="803">
          <cell r="B803">
            <v>7271352</v>
          </cell>
          <cell r="C803">
            <v>72713</v>
          </cell>
          <cell r="D803" t="str">
            <v>קווים</v>
          </cell>
          <cell r="E803" t="str">
            <v>קווים תחבורה ציבורית בע"מ</v>
          </cell>
          <cell r="F803" t="str">
            <v>קווים</v>
          </cell>
          <cell r="G803">
            <v>2014</v>
          </cell>
          <cell r="H803" t="str">
            <v>וולוו</v>
          </cell>
          <cell r="I803" t="str">
            <v>B7RLE</v>
          </cell>
          <cell r="J803">
            <v>34</v>
          </cell>
          <cell r="K803" t="str">
            <v>אוטובוס</v>
          </cell>
          <cell r="L803" t="str">
            <v>עירוני</v>
          </cell>
          <cell r="M803" t="str">
            <v>נגיש</v>
          </cell>
          <cell r="N803" t="str">
            <v>קווים</v>
          </cell>
          <cell r="O803" t="str">
            <v>אונו</v>
          </cell>
          <cell r="P803" t="str">
            <v/>
          </cell>
          <cell r="Q803" t="str">
            <v/>
          </cell>
          <cell r="R803" t="str">
            <v>אונו אלעד</v>
          </cell>
        </row>
        <row r="804">
          <cell r="B804">
            <v>7271952</v>
          </cell>
          <cell r="C804">
            <v>72719</v>
          </cell>
          <cell r="D804" t="str">
            <v>קווים</v>
          </cell>
          <cell r="E804" t="str">
            <v>קווים תחבורה ציבורית בע"מ</v>
          </cell>
          <cell r="F804" t="str">
            <v>קווים</v>
          </cell>
          <cell r="G804">
            <v>2014</v>
          </cell>
          <cell r="H804" t="str">
            <v>וולוו</v>
          </cell>
          <cell r="I804" t="str">
            <v>B7RLE</v>
          </cell>
          <cell r="J804">
            <v>34</v>
          </cell>
          <cell r="K804" t="str">
            <v>אוטובוס</v>
          </cell>
          <cell r="L804" t="str">
            <v>עירוני</v>
          </cell>
          <cell r="M804" t="str">
            <v>נגיש</v>
          </cell>
          <cell r="N804" t="str">
            <v>קווים</v>
          </cell>
          <cell r="O804" t="str">
            <v>אונו</v>
          </cell>
          <cell r="P804" t="str">
            <v/>
          </cell>
          <cell r="Q804" t="str">
            <v/>
          </cell>
          <cell r="R804" t="str">
            <v>אונו אלעד</v>
          </cell>
        </row>
        <row r="805">
          <cell r="B805">
            <v>7281952</v>
          </cell>
          <cell r="C805">
            <v>72819</v>
          </cell>
          <cell r="D805" t="str">
            <v>קווים</v>
          </cell>
          <cell r="E805" t="str">
            <v>קווים תחבורה ציבורית בע"מ</v>
          </cell>
          <cell r="F805" t="str">
            <v>קווים</v>
          </cell>
          <cell r="G805">
            <v>2014</v>
          </cell>
          <cell r="H805" t="str">
            <v>וולוו</v>
          </cell>
          <cell r="I805" t="str">
            <v>B7RLE</v>
          </cell>
          <cell r="J805">
            <v>34</v>
          </cell>
          <cell r="K805" t="str">
            <v>אוטובוס</v>
          </cell>
          <cell r="L805" t="str">
            <v>עירוני</v>
          </cell>
          <cell r="M805" t="str">
            <v>נגיש</v>
          </cell>
          <cell r="N805" t="str">
            <v>קווים</v>
          </cell>
          <cell r="O805" t="str">
            <v>אונו</v>
          </cell>
          <cell r="P805" t="str">
            <v/>
          </cell>
          <cell r="Q805" t="str">
            <v/>
          </cell>
          <cell r="R805" t="str">
            <v>אונו אלעד</v>
          </cell>
        </row>
        <row r="806">
          <cell r="B806">
            <v>7272352</v>
          </cell>
          <cell r="C806">
            <v>72723</v>
          </cell>
          <cell r="D806" t="str">
            <v>קווים</v>
          </cell>
          <cell r="E806" t="str">
            <v>קווים תחבורה ציבורית בע"מ</v>
          </cell>
          <cell r="F806" t="str">
            <v>קווים</v>
          </cell>
          <cell r="G806">
            <v>2014</v>
          </cell>
          <cell r="H806" t="str">
            <v>וולוו</v>
          </cell>
          <cell r="I806" t="str">
            <v>B7RLE</v>
          </cell>
          <cell r="J806">
            <v>34</v>
          </cell>
          <cell r="K806" t="str">
            <v>אוטובוס</v>
          </cell>
          <cell r="L806" t="str">
            <v>עירוני</v>
          </cell>
          <cell r="M806" t="str">
            <v>נגיש</v>
          </cell>
          <cell r="N806" t="str">
            <v>קווים</v>
          </cell>
          <cell r="O806" t="str">
            <v>אונו</v>
          </cell>
          <cell r="P806" t="str">
            <v/>
          </cell>
          <cell r="Q806" t="str">
            <v/>
          </cell>
          <cell r="R806" t="str">
            <v>אונו אלעד</v>
          </cell>
        </row>
        <row r="807">
          <cell r="B807">
            <v>7272452</v>
          </cell>
          <cell r="C807">
            <v>72724</v>
          </cell>
          <cell r="D807" t="str">
            <v>קווים</v>
          </cell>
          <cell r="E807" t="str">
            <v>קווים תחבורה ציבורית בע"מ</v>
          </cell>
          <cell r="F807" t="str">
            <v>קווים</v>
          </cell>
          <cell r="G807">
            <v>2014</v>
          </cell>
          <cell r="H807" t="str">
            <v>וולוו</v>
          </cell>
          <cell r="I807" t="str">
            <v>B7RLE</v>
          </cell>
          <cell r="J807">
            <v>34</v>
          </cell>
          <cell r="K807" t="str">
            <v>אוטובוס</v>
          </cell>
          <cell r="L807" t="str">
            <v>עירוני</v>
          </cell>
          <cell r="M807" t="str">
            <v>נגיש</v>
          </cell>
          <cell r="N807" t="str">
            <v>קווים</v>
          </cell>
          <cell r="O807" t="str">
            <v>אונו</v>
          </cell>
          <cell r="P807" t="str">
            <v/>
          </cell>
          <cell r="Q807" t="str">
            <v/>
          </cell>
          <cell r="R807" t="str">
            <v>אונו אלעד</v>
          </cell>
        </row>
        <row r="808">
          <cell r="B808">
            <v>7272552</v>
          </cell>
          <cell r="C808">
            <v>72725</v>
          </cell>
          <cell r="D808" t="str">
            <v>קווים</v>
          </cell>
          <cell r="E808" t="str">
            <v>קווים תחבורה ציבורית בע"מ</v>
          </cell>
          <cell r="F808" t="str">
            <v>קווים</v>
          </cell>
          <cell r="G808">
            <v>2014</v>
          </cell>
          <cell r="H808" t="str">
            <v>וולוו</v>
          </cell>
          <cell r="I808" t="str">
            <v>B7RLE</v>
          </cell>
          <cell r="J808">
            <v>34</v>
          </cell>
          <cell r="K808" t="str">
            <v>אוטובוס</v>
          </cell>
          <cell r="L808" t="str">
            <v>עירוני</v>
          </cell>
          <cell r="M808" t="str">
            <v>נגיש</v>
          </cell>
          <cell r="N808" t="str">
            <v>קווים</v>
          </cell>
          <cell r="O808" t="str">
            <v>אלעד</v>
          </cell>
          <cell r="P808" t="str">
            <v/>
          </cell>
          <cell r="Q808" t="str">
            <v/>
          </cell>
          <cell r="R808" t="str">
            <v>אונו אלעד</v>
          </cell>
        </row>
        <row r="809">
          <cell r="B809">
            <v>7272652</v>
          </cell>
          <cell r="C809">
            <v>72726</v>
          </cell>
          <cell r="D809" t="str">
            <v>קווים</v>
          </cell>
          <cell r="E809" t="str">
            <v>קווים תחבורה ציבורית בע"מ</v>
          </cell>
          <cell r="F809" t="str">
            <v>קווים</v>
          </cell>
          <cell r="G809">
            <v>2014</v>
          </cell>
          <cell r="H809" t="str">
            <v>וולוו</v>
          </cell>
          <cell r="I809" t="str">
            <v>B7RLE</v>
          </cell>
          <cell r="J809">
            <v>34</v>
          </cell>
          <cell r="K809" t="str">
            <v>אוטובוס</v>
          </cell>
          <cell r="L809" t="str">
            <v>עירוני</v>
          </cell>
          <cell r="M809" t="str">
            <v>נגיש</v>
          </cell>
          <cell r="N809" t="str">
            <v>קווים</v>
          </cell>
          <cell r="O809" t="str">
            <v>אונו</v>
          </cell>
          <cell r="P809" t="str">
            <v/>
          </cell>
          <cell r="Q809" t="str">
            <v/>
          </cell>
          <cell r="R809" t="str">
            <v>אונו אלעד</v>
          </cell>
        </row>
        <row r="810">
          <cell r="B810">
            <v>7272852</v>
          </cell>
          <cell r="C810">
            <v>72728</v>
          </cell>
          <cell r="D810" t="str">
            <v>קווים</v>
          </cell>
          <cell r="E810" t="str">
            <v>קווים תחבורה ציבורית בע"מ</v>
          </cell>
          <cell r="F810" t="str">
            <v>קווים</v>
          </cell>
          <cell r="G810">
            <v>2014</v>
          </cell>
          <cell r="H810" t="str">
            <v>וולוו</v>
          </cell>
          <cell r="I810" t="str">
            <v>B7RLE</v>
          </cell>
          <cell r="J810">
            <v>34</v>
          </cell>
          <cell r="K810" t="str">
            <v>אוטובוס</v>
          </cell>
          <cell r="L810" t="str">
            <v>עירוני</v>
          </cell>
          <cell r="M810" t="str">
            <v>נגיש</v>
          </cell>
          <cell r="N810" t="str">
            <v>קווים</v>
          </cell>
          <cell r="O810" t="str">
            <v>אונו</v>
          </cell>
          <cell r="P810" t="str">
            <v/>
          </cell>
          <cell r="Q810" t="str">
            <v/>
          </cell>
          <cell r="R810" t="str">
            <v>אונו אלעד</v>
          </cell>
        </row>
        <row r="811">
          <cell r="B811">
            <v>7272952</v>
          </cell>
          <cell r="C811">
            <v>72729</v>
          </cell>
          <cell r="D811" t="str">
            <v>קווים</v>
          </cell>
          <cell r="E811" t="str">
            <v>קווים תחבורה ציבורית בע"מ</v>
          </cell>
          <cell r="F811" t="str">
            <v>קווים</v>
          </cell>
          <cell r="G811">
            <v>2014</v>
          </cell>
          <cell r="H811" t="str">
            <v>וולוו</v>
          </cell>
          <cell r="I811" t="str">
            <v>B7RLE</v>
          </cell>
          <cell r="J811">
            <v>34</v>
          </cell>
          <cell r="K811" t="str">
            <v>אוטובוס</v>
          </cell>
          <cell r="L811" t="str">
            <v>עירוני</v>
          </cell>
          <cell r="M811" t="str">
            <v>נגיש</v>
          </cell>
          <cell r="N811" t="str">
            <v>קווים</v>
          </cell>
          <cell r="O811" t="str">
            <v>אונו</v>
          </cell>
          <cell r="P811" t="str">
            <v/>
          </cell>
          <cell r="Q811" t="str">
            <v/>
          </cell>
          <cell r="R811" t="str">
            <v>אונו אלעד</v>
          </cell>
        </row>
        <row r="812">
          <cell r="B812">
            <v>7273052</v>
          </cell>
          <cell r="C812">
            <v>72730</v>
          </cell>
          <cell r="D812" t="str">
            <v>קווים</v>
          </cell>
          <cell r="E812" t="str">
            <v>קווים תחבורה ציבורית בע"מ</v>
          </cell>
          <cell r="F812" t="str">
            <v>קווים</v>
          </cell>
          <cell r="G812">
            <v>2014</v>
          </cell>
          <cell r="H812" t="str">
            <v>וולוו</v>
          </cell>
          <cell r="I812" t="str">
            <v>B7RLE</v>
          </cell>
          <cell r="J812">
            <v>34</v>
          </cell>
          <cell r="K812" t="str">
            <v>אוטובוס</v>
          </cell>
          <cell r="L812" t="str">
            <v>עירוני</v>
          </cell>
          <cell r="M812" t="str">
            <v>נגיש</v>
          </cell>
          <cell r="N812" t="str">
            <v>קווים</v>
          </cell>
          <cell r="O812" t="str">
            <v>אונו</v>
          </cell>
          <cell r="P812" t="str">
            <v/>
          </cell>
          <cell r="Q812" t="str">
            <v/>
          </cell>
          <cell r="R812" t="str">
            <v>אונו אלעד</v>
          </cell>
        </row>
        <row r="813">
          <cell r="B813">
            <v>7273152</v>
          </cell>
          <cell r="C813">
            <v>72731</v>
          </cell>
          <cell r="D813" t="str">
            <v>קווים</v>
          </cell>
          <cell r="E813" t="str">
            <v>קווים תחבורה ציבורית בע"מ</v>
          </cell>
          <cell r="F813" t="str">
            <v>קווים</v>
          </cell>
          <cell r="G813">
            <v>2014</v>
          </cell>
          <cell r="H813" t="str">
            <v>וולוו</v>
          </cell>
          <cell r="I813" t="str">
            <v>B7RLE</v>
          </cell>
          <cell r="J813">
            <v>34</v>
          </cell>
          <cell r="K813" t="str">
            <v>אוטובוס</v>
          </cell>
          <cell r="L813" t="str">
            <v>עירוני</v>
          </cell>
          <cell r="M813" t="str">
            <v>נגיש</v>
          </cell>
          <cell r="N813" t="str">
            <v>קווים</v>
          </cell>
          <cell r="O813" t="str">
            <v>אונו</v>
          </cell>
          <cell r="P813" t="str">
            <v/>
          </cell>
          <cell r="Q813" t="str">
            <v/>
          </cell>
          <cell r="R813" t="str">
            <v>אונו אלעד</v>
          </cell>
        </row>
        <row r="814">
          <cell r="B814">
            <v>7273252</v>
          </cell>
          <cell r="C814">
            <v>72732</v>
          </cell>
          <cell r="D814" t="str">
            <v>קווים</v>
          </cell>
          <cell r="E814" t="str">
            <v>קווים תחבורה ציבורית בע"מ</v>
          </cell>
          <cell r="F814" t="str">
            <v>קווים</v>
          </cell>
          <cell r="G814">
            <v>2014</v>
          </cell>
          <cell r="H814" t="str">
            <v>וולוו</v>
          </cell>
          <cell r="I814" t="str">
            <v>B7RLE</v>
          </cell>
          <cell r="J814">
            <v>34</v>
          </cell>
          <cell r="K814" t="str">
            <v>אוטובוס</v>
          </cell>
          <cell r="L814" t="str">
            <v>עירוני</v>
          </cell>
          <cell r="M814" t="str">
            <v>נגיש</v>
          </cell>
          <cell r="N814" t="str">
            <v>קווים</v>
          </cell>
          <cell r="O814" t="str">
            <v>אונו</v>
          </cell>
          <cell r="P814" t="str">
            <v/>
          </cell>
          <cell r="Q814" t="str">
            <v/>
          </cell>
          <cell r="R814" t="str">
            <v>אונו אלעד</v>
          </cell>
        </row>
        <row r="815">
          <cell r="B815">
            <v>7273352</v>
          </cell>
          <cell r="C815">
            <v>72733</v>
          </cell>
          <cell r="D815" t="str">
            <v>קווים</v>
          </cell>
          <cell r="E815" t="str">
            <v>קווים תחבורה ציבורית בע"מ</v>
          </cell>
          <cell r="F815" t="str">
            <v>קווים</v>
          </cell>
          <cell r="G815">
            <v>2014</v>
          </cell>
          <cell r="H815" t="str">
            <v>וולוו</v>
          </cell>
          <cell r="I815" t="str">
            <v>B7RLE</v>
          </cell>
          <cell r="J815">
            <v>34</v>
          </cell>
          <cell r="K815" t="str">
            <v>אוטובוס</v>
          </cell>
          <cell r="L815" t="str">
            <v>עירוני</v>
          </cell>
          <cell r="M815" t="str">
            <v>נגיש</v>
          </cell>
          <cell r="N815" t="str">
            <v>קווים</v>
          </cell>
          <cell r="O815" t="str">
            <v>אונו</v>
          </cell>
          <cell r="P815" t="str">
            <v/>
          </cell>
          <cell r="Q815" t="str">
            <v/>
          </cell>
          <cell r="R815" t="str">
            <v>אונו אלעד</v>
          </cell>
        </row>
        <row r="816">
          <cell r="B816">
            <v>7273452</v>
          </cell>
          <cell r="C816">
            <v>72734</v>
          </cell>
          <cell r="D816" t="str">
            <v>קווים</v>
          </cell>
          <cell r="E816" t="str">
            <v>קווים תחבורה ציבורית בע"מ</v>
          </cell>
          <cell r="F816" t="str">
            <v>קווים</v>
          </cell>
          <cell r="G816">
            <v>2014</v>
          </cell>
          <cell r="H816" t="str">
            <v>וולוו</v>
          </cell>
          <cell r="I816" t="str">
            <v>B7RLE</v>
          </cell>
          <cell r="J816">
            <v>34</v>
          </cell>
          <cell r="K816" t="str">
            <v>אוטובוס</v>
          </cell>
          <cell r="L816" t="str">
            <v>עירוני</v>
          </cell>
          <cell r="M816" t="str">
            <v>נגיש</v>
          </cell>
          <cell r="N816" t="str">
            <v>קווים</v>
          </cell>
          <cell r="O816" t="str">
            <v>אונו</v>
          </cell>
          <cell r="P816" t="str">
            <v/>
          </cell>
          <cell r="Q816" t="str">
            <v/>
          </cell>
          <cell r="R816" t="str">
            <v>אונו אלעד</v>
          </cell>
        </row>
        <row r="817">
          <cell r="B817">
            <v>7273552</v>
          </cell>
          <cell r="C817">
            <v>72735</v>
          </cell>
          <cell r="D817" t="str">
            <v>קווים</v>
          </cell>
          <cell r="E817" t="str">
            <v>קווים תחבורה ציבורית בע"מ</v>
          </cell>
          <cell r="F817" t="str">
            <v>קווים</v>
          </cell>
          <cell r="G817">
            <v>2014</v>
          </cell>
          <cell r="H817" t="str">
            <v>וולוו</v>
          </cell>
          <cell r="I817" t="str">
            <v>B7RLE</v>
          </cell>
          <cell r="J817">
            <v>34</v>
          </cell>
          <cell r="K817" t="str">
            <v>אוטובוס</v>
          </cell>
          <cell r="L817" t="str">
            <v>עירוני</v>
          </cell>
          <cell r="M817" t="str">
            <v>נגיש</v>
          </cell>
          <cell r="N817" t="str">
            <v>קווים</v>
          </cell>
          <cell r="O817" t="str">
            <v>אונו</v>
          </cell>
          <cell r="P817" t="str">
            <v/>
          </cell>
          <cell r="Q817" t="str">
            <v/>
          </cell>
          <cell r="R817" t="str">
            <v>אונו אלעד</v>
          </cell>
        </row>
        <row r="818">
          <cell r="B818">
            <v>7273652</v>
          </cell>
          <cell r="C818">
            <v>72736</v>
          </cell>
          <cell r="D818" t="str">
            <v>קווים</v>
          </cell>
          <cell r="E818" t="str">
            <v>קווים תחבורה ציבורית בע"מ</v>
          </cell>
          <cell r="F818" t="str">
            <v>קווים</v>
          </cell>
          <cell r="G818">
            <v>2014</v>
          </cell>
          <cell r="H818" t="str">
            <v>וולוו</v>
          </cell>
          <cell r="I818" t="str">
            <v>B7RLE</v>
          </cell>
          <cell r="J818">
            <v>34</v>
          </cell>
          <cell r="K818" t="str">
            <v>אוטובוס</v>
          </cell>
          <cell r="L818" t="str">
            <v>עירוני</v>
          </cell>
          <cell r="M818" t="str">
            <v>נגיש</v>
          </cell>
          <cell r="N818" t="str">
            <v>קווים</v>
          </cell>
          <cell r="O818" t="str">
            <v>אונו</v>
          </cell>
          <cell r="P818" t="str">
            <v/>
          </cell>
          <cell r="Q818" t="str">
            <v/>
          </cell>
          <cell r="R818" t="str">
            <v>אונו אלעד</v>
          </cell>
        </row>
        <row r="819">
          <cell r="B819">
            <v>7273952</v>
          </cell>
          <cell r="C819">
            <v>72739</v>
          </cell>
          <cell r="D819" t="str">
            <v>קווים</v>
          </cell>
          <cell r="E819" t="str">
            <v>קווים תחבורה ציבורית בע"מ</v>
          </cell>
          <cell r="F819" t="str">
            <v>קווים</v>
          </cell>
          <cell r="G819">
            <v>2014</v>
          </cell>
          <cell r="H819" t="str">
            <v>וולוו</v>
          </cell>
          <cell r="I819" t="str">
            <v>B7RLE</v>
          </cell>
          <cell r="J819">
            <v>34</v>
          </cell>
          <cell r="K819" t="str">
            <v>אוטובוס</v>
          </cell>
          <cell r="L819" t="str">
            <v>עירוני</v>
          </cell>
          <cell r="M819" t="str">
            <v>נגיש</v>
          </cell>
          <cell r="N819" t="str">
            <v>קווים</v>
          </cell>
          <cell r="O819" t="str">
            <v>אונו</v>
          </cell>
          <cell r="P819" t="str">
            <v/>
          </cell>
          <cell r="Q819" t="str">
            <v/>
          </cell>
          <cell r="R819" t="str">
            <v>אונו אלעד</v>
          </cell>
        </row>
        <row r="820">
          <cell r="B820">
            <v>7274052</v>
          </cell>
          <cell r="C820">
            <v>72740</v>
          </cell>
          <cell r="D820" t="str">
            <v>קווים</v>
          </cell>
          <cell r="E820" t="str">
            <v>קווים תחבורה ציבורית בע"מ</v>
          </cell>
          <cell r="F820" t="str">
            <v>קווים</v>
          </cell>
          <cell r="G820">
            <v>2014</v>
          </cell>
          <cell r="H820" t="str">
            <v>וולוו</v>
          </cell>
          <cell r="I820" t="str">
            <v>B7RLE</v>
          </cell>
          <cell r="J820">
            <v>34</v>
          </cell>
          <cell r="K820" t="str">
            <v>אוטובוס</v>
          </cell>
          <cell r="L820" t="str">
            <v>עירוני</v>
          </cell>
          <cell r="M820" t="str">
            <v>נגיש</v>
          </cell>
          <cell r="N820" t="str">
            <v>קווים</v>
          </cell>
          <cell r="O820" t="str">
            <v>אונו</v>
          </cell>
          <cell r="P820" t="str">
            <v/>
          </cell>
          <cell r="Q820" t="str">
            <v/>
          </cell>
          <cell r="R820" t="str">
            <v>אונו אלעד</v>
          </cell>
        </row>
        <row r="821">
          <cell r="B821">
            <v>7274152</v>
          </cell>
          <cell r="C821">
            <v>72741</v>
          </cell>
          <cell r="D821" t="str">
            <v>קווים</v>
          </cell>
          <cell r="E821" t="str">
            <v>קווים תחבורה ציבורית בע"מ</v>
          </cell>
          <cell r="F821" t="str">
            <v>קווים</v>
          </cell>
          <cell r="G821">
            <v>2014</v>
          </cell>
          <cell r="H821" t="str">
            <v>וולוו</v>
          </cell>
          <cell r="I821" t="str">
            <v>B7RLE</v>
          </cell>
          <cell r="J821">
            <v>34</v>
          </cell>
          <cell r="K821" t="str">
            <v>אוטובוס</v>
          </cell>
          <cell r="L821" t="str">
            <v>עירוני</v>
          </cell>
          <cell r="M821" t="str">
            <v>נגיש</v>
          </cell>
          <cell r="N821" t="str">
            <v>קווים</v>
          </cell>
          <cell r="O821" t="str">
            <v>אונו</v>
          </cell>
          <cell r="P821" t="str">
            <v/>
          </cell>
          <cell r="Q821" t="str">
            <v/>
          </cell>
          <cell r="R821" t="str">
            <v>אונו אלעד</v>
          </cell>
        </row>
        <row r="822">
          <cell r="B822">
            <v>7281852</v>
          </cell>
          <cell r="C822">
            <v>72818</v>
          </cell>
          <cell r="D822" t="str">
            <v>קווים</v>
          </cell>
          <cell r="E822" t="str">
            <v>קווים תחבורה ציבורית בע"מ</v>
          </cell>
          <cell r="F822" t="str">
            <v>קווים</v>
          </cell>
          <cell r="G822">
            <v>2014</v>
          </cell>
          <cell r="H822" t="str">
            <v>וולוו</v>
          </cell>
          <cell r="I822" t="str">
            <v>B7RLE</v>
          </cell>
          <cell r="J822">
            <v>34</v>
          </cell>
          <cell r="K822" t="str">
            <v>אוטובוס</v>
          </cell>
          <cell r="L822" t="str">
            <v>עירוני</v>
          </cell>
          <cell r="M822" t="str">
            <v>נגיש</v>
          </cell>
          <cell r="N822" t="str">
            <v>קווים</v>
          </cell>
          <cell r="O822" t="str">
            <v>אונו</v>
          </cell>
          <cell r="P822" t="str">
            <v/>
          </cell>
          <cell r="Q822" t="str">
            <v/>
          </cell>
          <cell r="R822" t="str">
            <v>אונו אלעד</v>
          </cell>
        </row>
        <row r="823">
          <cell r="B823">
            <v>7316052</v>
          </cell>
          <cell r="C823">
            <v>73160</v>
          </cell>
          <cell r="D823" t="str">
            <v>קווים</v>
          </cell>
          <cell r="E823" t="str">
            <v>קווים תחבורה ציבורית בע"מ</v>
          </cell>
          <cell r="F823" t="str">
            <v>קווים</v>
          </cell>
          <cell r="G823">
            <v>2014</v>
          </cell>
          <cell r="H823" t="str">
            <v>וולוו</v>
          </cell>
          <cell r="I823" t="str">
            <v>B7R</v>
          </cell>
          <cell r="J823">
            <v>51</v>
          </cell>
          <cell r="K823" t="str">
            <v>אוטובוס</v>
          </cell>
          <cell r="L823" t="str">
            <v>בינעירוני</v>
          </cell>
          <cell r="M823" t="str">
            <v/>
          </cell>
          <cell r="N823" t="str">
            <v>קווים</v>
          </cell>
          <cell r="O823" t="str">
            <v>רמלה לוד</v>
          </cell>
          <cell r="P823" t="str">
            <v/>
          </cell>
          <cell r="Q823" t="str">
            <v/>
          </cell>
          <cell r="R823" t="str">
            <v>חשמונאים</v>
          </cell>
        </row>
        <row r="824">
          <cell r="B824">
            <v>7313852</v>
          </cell>
          <cell r="C824">
            <v>73138</v>
          </cell>
          <cell r="D824" t="str">
            <v>קווים</v>
          </cell>
          <cell r="E824" t="str">
            <v>קווים תחבורה ציבורית בע"מ</v>
          </cell>
          <cell r="F824" t="str">
            <v>קווים</v>
          </cell>
          <cell r="G824">
            <v>2014</v>
          </cell>
          <cell r="H824" t="str">
            <v>וולוו</v>
          </cell>
          <cell r="I824" t="str">
            <v>B7R</v>
          </cell>
          <cell r="J824">
            <v>51</v>
          </cell>
          <cell r="K824" t="str">
            <v>אוטובוס</v>
          </cell>
          <cell r="L824" t="str">
            <v>בינעירוני</v>
          </cell>
          <cell r="M824" t="str">
            <v/>
          </cell>
          <cell r="N824" t="str">
            <v>קווים</v>
          </cell>
          <cell r="O824" t="str">
            <v>מודיעין</v>
          </cell>
          <cell r="P824" t="str">
            <v/>
          </cell>
          <cell r="Q824" t="str">
            <v/>
          </cell>
          <cell r="R824" t="str">
            <v>חשמונאים</v>
          </cell>
        </row>
        <row r="825">
          <cell r="B825">
            <v>7348252</v>
          </cell>
          <cell r="C825">
            <v>73482</v>
          </cell>
          <cell r="D825" t="str">
            <v>קווים</v>
          </cell>
          <cell r="E825" t="str">
            <v>קווים תחבורה ציבורית בע"מ</v>
          </cell>
          <cell r="F825" t="str">
            <v>קווים</v>
          </cell>
          <cell r="G825">
            <v>2014</v>
          </cell>
          <cell r="H825" t="str">
            <v>וולוו</v>
          </cell>
          <cell r="I825" t="str">
            <v>B7R</v>
          </cell>
          <cell r="J825">
            <v>51</v>
          </cell>
          <cell r="K825" t="str">
            <v>אוטובוס</v>
          </cell>
          <cell r="L825" t="str">
            <v>בינעירוני</v>
          </cell>
          <cell r="M825" t="str">
            <v/>
          </cell>
          <cell r="N825" t="str">
            <v>קווים</v>
          </cell>
          <cell r="O825" t="str">
            <v>מודיעין</v>
          </cell>
          <cell r="P825" t="str">
            <v/>
          </cell>
          <cell r="Q825" t="str">
            <v/>
          </cell>
          <cell r="R825" t="str">
            <v>חשמונאים</v>
          </cell>
        </row>
        <row r="826">
          <cell r="B826">
            <v>7349352</v>
          </cell>
          <cell r="C826">
            <v>73493</v>
          </cell>
          <cell r="D826" t="str">
            <v>קווים</v>
          </cell>
          <cell r="E826" t="str">
            <v>קווים תחבורה ציבורית בע"מ</v>
          </cell>
          <cell r="F826" t="str">
            <v>קווים</v>
          </cell>
          <cell r="G826">
            <v>2014</v>
          </cell>
          <cell r="H826" t="str">
            <v>וולוו</v>
          </cell>
          <cell r="I826" t="str">
            <v>B7R</v>
          </cell>
          <cell r="J826">
            <v>51</v>
          </cell>
          <cell r="K826" t="str">
            <v>אוטובוס</v>
          </cell>
          <cell r="L826" t="str">
            <v>בינעירוני</v>
          </cell>
          <cell r="M826" t="str">
            <v/>
          </cell>
          <cell r="N826" t="str">
            <v>קווים</v>
          </cell>
          <cell r="O826" t="str">
            <v>מודיעין עילית</v>
          </cell>
          <cell r="P826" t="str">
            <v/>
          </cell>
          <cell r="Q826" t="str">
            <v/>
          </cell>
          <cell r="R826" t="str">
            <v>חשמונאים</v>
          </cell>
        </row>
        <row r="827">
          <cell r="B827">
            <v>7347752</v>
          </cell>
          <cell r="C827">
            <v>73477</v>
          </cell>
          <cell r="D827" t="str">
            <v>קווים</v>
          </cell>
          <cell r="E827" t="str">
            <v>קווים תחבורה ציבורית בע"מ</v>
          </cell>
          <cell r="F827" t="str">
            <v>קווים</v>
          </cell>
          <cell r="G827">
            <v>2014</v>
          </cell>
          <cell r="H827" t="str">
            <v>וולוו</v>
          </cell>
          <cell r="I827" t="str">
            <v>B7R</v>
          </cell>
          <cell r="J827">
            <v>51</v>
          </cell>
          <cell r="K827" t="str">
            <v>אוטובוס</v>
          </cell>
          <cell r="L827" t="str">
            <v>בינעירוני</v>
          </cell>
          <cell r="M827" t="str">
            <v/>
          </cell>
          <cell r="N827" t="str">
            <v>קווים</v>
          </cell>
          <cell r="O827" t="str">
            <v>מודיעין</v>
          </cell>
          <cell r="P827" t="str">
            <v/>
          </cell>
          <cell r="Q827" t="str">
            <v/>
          </cell>
          <cell r="R827" t="str">
            <v>חשמונאים</v>
          </cell>
        </row>
        <row r="828">
          <cell r="B828">
            <v>7349252</v>
          </cell>
          <cell r="C828">
            <v>73492</v>
          </cell>
          <cell r="D828" t="str">
            <v>קווים</v>
          </cell>
          <cell r="E828" t="str">
            <v>קווים תחבורה ציבורית בע"מ</v>
          </cell>
          <cell r="F828" t="str">
            <v>קווים</v>
          </cell>
          <cell r="G828">
            <v>2014</v>
          </cell>
          <cell r="H828" t="str">
            <v>וולוו</v>
          </cell>
          <cell r="I828" t="str">
            <v>B7R</v>
          </cell>
          <cell r="J828">
            <v>51</v>
          </cell>
          <cell r="K828" t="str">
            <v>אוטובוס</v>
          </cell>
          <cell r="L828" t="str">
            <v>בינעירוני</v>
          </cell>
          <cell r="M828" t="str">
            <v/>
          </cell>
          <cell r="N828" t="str">
            <v>קווים</v>
          </cell>
          <cell r="O828" t="str">
            <v>אלעד</v>
          </cell>
          <cell r="P828" t="str">
            <v/>
          </cell>
          <cell r="Q828" t="str">
            <v/>
          </cell>
          <cell r="R828" t="str">
            <v>אונו אלעד</v>
          </cell>
        </row>
        <row r="829">
          <cell r="B829">
            <v>7349452</v>
          </cell>
          <cell r="C829">
            <v>73494</v>
          </cell>
          <cell r="D829" t="str">
            <v>קווים</v>
          </cell>
          <cell r="E829" t="str">
            <v>קווים תחבורה ציבורית בע"מ</v>
          </cell>
          <cell r="F829" t="str">
            <v>קווים</v>
          </cell>
          <cell r="G829">
            <v>2014</v>
          </cell>
          <cell r="H829" t="str">
            <v>וולוו</v>
          </cell>
          <cell r="I829" t="str">
            <v>B7R</v>
          </cell>
          <cell r="J829">
            <v>51</v>
          </cell>
          <cell r="K829" t="str">
            <v>אוטובוס</v>
          </cell>
          <cell r="L829" t="str">
            <v>בינעירוני</v>
          </cell>
          <cell r="M829" t="str">
            <v/>
          </cell>
          <cell r="N829" t="str">
            <v>קווים</v>
          </cell>
          <cell r="O829" t="str">
            <v>מודיעין עילית</v>
          </cell>
          <cell r="P829" t="str">
            <v/>
          </cell>
          <cell r="Q829" t="str">
            <v/>
          </cell>
          <cell r="R829" t="str">
            <v>חשמונאים</v>
          </cell>
        </row>
        <row r="830">
          <cell r="B830">
            <v>1011834</v>
          </cell>
          <cell r="C830">
            <v>10118</v>
          </cell>
          <cell r="D830" t="str">
            <v>קווים</v>
          </cell>
          <cell r="E830" t="str">
            <v>קווים תחבורה ציבורית בע"מ</v>
          </cell>
          <cell r="F830" t="str">
            <v>קווים</v>
          </cell>
          <cell r="G830">
            <v>2015</v>
          </cell>
          <cell r="H830" t="str">
            <v>מרצדס בנץ</v>
          </cell>
          <cell r="I830" t="str">
            <v>519-CDI</v>
          </cell>
          <cell r="J830">
            <v>19</v>
          </cell>
          <cell r="K830" t="str">
            <v>מיניבוס</v>
          </cell>
          <cell r="L830" t="str">
            <v>בינעירוני</v>
          </cell>
          <cell r="M830" t="str">
            <v/>
          </cell>
          <cell r="N830" t="str">
            <v>קווים</v>
          </cell>
          <cell r="O830" t="str">
            <v xml:space="preserve">עמק חפר-תחבורה חכמה </v>
          </cell>
          <cell r="P830" t="str">
            <v/>
          </cell>
          <cell r="Q830" t="str">
            <v/>
          </cell>
          <cell r="R830" t="str">
            <v xml:space="preserve">עמק חפר-תחבורה חכמה </v>
          </cell>
        </row>
        <row r="831">
          <cell r="B831">
            <v>1010834</v>
          </cell>
          <cell r="C831">
            <v>10108</v>
          </cell>
          <cell r="D831" t="str">
            <v>קווים</v>
          </cell>
          <cell r="E831" t="str">
            <v>קווים תחבורה ציבורית בע"מ</v>
          </cell>
          <cell r="F831" t="str">
            <v>קווים</v>
          </cell>
          <cell r="G831">
            <v>2015</v>
          </cell>
          <cell r="H831" t="str">
            <v>מרצדס בנץ</v>
          </cell>
          <cell r="I831" t="str">
            <v>519-CDI</v>
          </cell>
          <cell r="J831">
            <v>19</v>
          </cell>
          <cell r="K831" t="str">
            <v>מיניבוס</v>
          </cell>
          <cell r="L831" t="str">
            <v>בינעירוני</v>
          </cell>
          <cell r="M831" t="str">
            <v/>
          </cell>
          <cell r="N831" t="str">
            <v>קווים</v>
          </cell>
          <cell r="O831" t="str">
            <v>חדרה</v>
          </cell>
          <cell r="P831" t="str">
            <v/>
          </cell>
          <cell r="Q831" t="str">
            <v/>
          </cell>
          <cell r="R831" t="str">
            <v>חדרה נתניה</v>
          </cell>
        </row>
        <row r="832">
          <cell r="B832">
            <v>1009634</v>
          </cell>
          <cell r="C832">
            <v>10096</v>
          </cell>
          <cell r="D832" t="str">
            <v>קווים</v>
          </cell>
          <cell r="E832" t="str">
            <v>קווים תחבורה ציבורית בע"מ</v>
          </cell>
          <cell r="F832" t="str">
            <v>קווים</v>
          </cell>
          <cell r="G832">
            <v>2015</v>
          </cell>
          <cell r="H832" t="str">
            <v>מרצדס בנץ</v>
          </cell>
          <cell r="I832" t="str">
            <v>519-CDI</v>
          </cell>
          <cell r="J832">
            <v>19</v>
          </cell>
          <cell r="K832" t="str">
            <v>מיניבוס</v>
          </cell>
          <cell r="L832" t="str">
            <v>בינעירוני</v>
          </cell>
          <cell r="M832" t="str">
            <v/>
          </cell>
          <cell r="N832" t="str">
            <v>קווים</v>
          </cell>
          <cell r="O832" t="str">
            <v xml:space="preserve">עמק חפר-תחבורה חכמה </v>
          </cell>
          <cell r="P832" t="str">
            <v/>
          </cell>
          <cell r="Q832" t="str">
            <v/>
          </cell>
          <cell r="R832" t="str">
            <v xml:space="preserve">עמק חפר-תחבורה חכמה </v>
          </cell>
        </row>
        <row r="833">
          <cell r="B833">
            <v>1084634</v>
          </cell>
          <cell r="C833">
            <v>10846</v>
          </cell>
          <cell r="D833" t="str">
            <v>קווים</v>
          </cell>
          <cell r="E833" t="str">
            <v>קווים תחבורה ציבורית בע"מ</v>
          </cell>
          <cell r="F833" t="str">
            <v>קווים</v>
          </cell>
          <cell r="G833">
            <v>2015</v>
          </cell>
          <cell r="H833" t="str">
            <v>מרצדס בנץ</v>
          </cell>
          <cell r="I833" t="str">
            <v>519-CDI</v>
          </cell>
          <cell r="J833">
            <v>19</v>
          </cell>
          <cell r="K833" t="str">
            <v>מיניבוס</v>
          </cell>
          <cell r="L833" t="str">
            <v>בינעירוני</v>
          </cell>
          <cell r="M833" t="str">
            <v/>
          </cell>
          <cell r="N833" t="str">
            <v>קווים</v>
          </cell>
          <cell r="O833" t="str">
            <v xml:space="preserve">עמק חפר-תחבורה חכמה </v>
          </cell>
          <cell r="P833" t="str">
            <v/>
          </cell>
          <cell r="Q833" t="str">
            <v/>
          </cell>
          <cell r="R833" t="str">
            <v xml:space="preserve">עמק חפר-תחבורה חכמה </v>
          </cell>
        </row>
        <row r="834">
          <cell r="B834">
            <v>1084734</v>
          </cell>
          <cell r="C834">
            <v>10847</v>
          </cell>
          <cell r="D834" t="str">
            <v>קווים</v>
          </cell>
          <cell r="E834" t="str">
            <v>קווים תחבורה ציבורית בע"מ</v>
          </cell>
          <cell r="F834" t="str">
            <v>קווים</v>
          </cell>
          <cell r="G834">
            <v>2015</v>
          </cell>
          <cell r="H834" t="str">
            <v>מרצדס בנץ</v>
          </cell>
          <cell r="I834" t="str">
            <v>519-CDI</v>
          </cell>
          <cell r="J834">
            <v>19</v>
          </cell>
          <cell r="K834" t="str">
            <v>מיניבוס</v>
          </cell>
          <cell r="L834" t="str">
            <v>בינעירוני</v>
          </cell>
          <cell r="M834" t="str">
            <v/>
          </cell>
          <cell r="N834" t="str">
            <v>קווים</v>
          </cell>
          <cell r="O834" t="str">
            <v xml:space="preserve">עמק חפר-תחבורה חכמה </v>
          </cell>
          <cell r="P834" t="str">
            <v/>
          </cell>
          <cell r="Q834" t="str">
            <v/>
          </cell>
          <cell r="R834" t="str">
            <v xml:space="preserve">עמק חפר-תחבורה חכמה </v>
          </cell>
        </row>
        <row r="835">
          <cell r="B835">
            <v>1084834</v>
          </cell>
          <cell r="C835">
            <v>10848</v>
          </cell>
          <cell r="D835" t="str">
            <v>קווים</v>
          </cell>
          <cell r="E835" t="str">
            <v>קווים תחבורה ציבורית בע"מ</v>
          </cell>
          <cell r="F835" t="str">
            <v>קווים</v>
          </cell>
          <cell r="G835">
            <v>2015</v>
          </cell>
          <cell r="H835" t="str">
            <v>מרצדס בנץ</v>
          </cell>
          <cell r="I835" t="str">
            <v>519-CDI</v>
          </cell>
          <cell r="J835">
            <v>19</v>
          </cell>
          <cell r="K835" t="str">
            <v>מיניבוס</v>
          </cell>
          <cell r="L835" t="str">
            <v>בינעירוני</v>
          </cell>
          <cell r="M835" t="str">
            <v/>
          </cell>
          <cell r="N835" t="str">
            <v>קווים</v>
          </cell>
          <cell r="O835" t="str">
            <v xml:space="preserve">עמק חפר-תחבורה חכמה </v>
          </cell>
          <cell r="P835" t="str">
            <v/>
          </cell>
          <cell r="Q835" t="str">
            <v/>
          </cell>
          <cell r="R835" t="str">
            <v xml:space="preserve">עמק חפר-תחבורה חכמה </v>
          </cell>
        </row>
        <row r="836">
          <cell r="B836">
            <v>1084934</v>
          </cell>
          <cell r="C836">
            <v>10849</v>
          </cell>
          <cell r="D836" t="str">
            <v>קווים</v>
          </cell>
          <cell r="E836" t="str">
            <v>קווים תחבורה ציבורית בע"מ</v>
          </cell>
          <cell r="F836" t="str">
            <v>קווים</v>
          </cell>
          <cell r="G836">
            <v>2015</v>
          </cell>
          <cell r="H836" t="str">
            <v>מרצדס בנץ</v>
          </cell>
          <cell r="I836" t="str">
            <v>519-CDI</v>
          </cell>
          <cell r="J836">
            <v>19</v>
          </cell>
          <cell r="K836" t="str">
            <v>מיניבוס</v>
          </cell>
          <cell r="L836" t="str">
            <v>בינעירוני</v>
          </cell>
          <cell r="M836" t="str">
            <v/>
          </cell>
          <cell r="N836" t="str">
            <v>קווים</v>
          </cell>
          <cell r="O836" t="str">
            <v xml:space="preserve">עמק חפר-תחבורה חכמה </v>
          </cell>
          <cell r="P836" t="str">
            <v/>
          </cell>
          <cell r="Q836" t="str">
            <v/>
          </cell>
          <cell r="R836" t="str">
            <v xml:space="preserve">עמק חפר-תחבורה חכמה </v>
          </cell>
        </row>
        <row r="837">
          <cell r="B837">
            <v>1085034</v>
          </cell>
          <cell r="C837">
            <v>10850</v>
          </cell>
          <cell r="D837" t="str">
            <v>קווים</v>
          </cell>
          <cell r="E837" t="str">
            <v>קווים תחבורה ציבורית בע"מ</v>
          </cell>
          <cell r="F837" t="str">
            <v>קווים</v>
          </cell>
          <cell r="G837">
            <v>2015</v>
          </cell>
          <cell r="H837" t="str">
            <v>מרצדס בנץ</v>
          </cell>
          <cell r="I837" t="str">
            <v>519-CDI</v>
          </cell>
          <cell r="J837">
            <v>19</v>
          </cell>
          <cell r="K837" t="str">
            <v>מיניבוס</v>
          </cell>
          <cell r="L837" t="str">
            <v>בינעירוני</v>
          </cell>
          <cell r="M837" t="str">
            <v/>
          </cell>
          <cell r="N837" t="str">
            <v>קווים</v>
          </cell>
          <cell r="O837" t="str">
            <v xml:space="preserve">עמק חפר-תחבורה חכמה </v>
          </cell>
          <cell r="P837" t="str">
            <v/>
          </cell>
          <cell r="Q837" t="str">
            <v/>
          </cell>
          <cell r="R837" t="str">
            <v xml:space="preserve">עמק חפר-תחבורה חכמה </v>
          </cell>
        </row>
        <row r="838">
          <cell r="B838">
            <v>7439634</v>
          </cell>
          <cell r="C838">
            <v>74396</v>
          </cell>
          <cell r="D838" t="str">
            <v>קווים</v>
          </cell>
          <cell r="E838" t="str">
            <v>קווים תחבורה ציבורית בע"מ</v>
          </cell>
          <cell r="F838" t="str">
            <v>קווים</v>
          </cell>
          <cell r="G838">
            <v>2015</v>
          </cell>
          <cell r="H838" t="str">
            <v>יוטונג</v>
          </cell>
          <cell r="I838" t="str">
            <v>PUMA IC / ZX6938HQ</v>
          </cell>
          <cell r="J838" t="e">
            <v>#N/A</v>
          </cell>
          <cell r="K838" t="str">
            <v>מידיבוס</v>
          </cell>
          <cell r="L838" t="str">
            <v>בינעירוני</v>
          </cell>
          <cell r="M838" t="str">
            <v/>
          </cell>
          <cell r="N838" t="str">
            <v>קווים</v>
          </cell>
          <cell r="O838" t="str">
            <v>רמלה לוד</v>
          </cell>
          <cell r="P838" t="str">
            <v/>
          </cell>
          <cell r="Q838" t="str">
            <v/>
          </cell>
          <cell r="R838" t="str">
            <v>חשמונאים</v>
          </cell>
        </row>
        <row r="839">
          <cell r="B839">
            <v>3457189</v>
          </cell>
          <cell r="C839">
            <v>34571</v>
          </cell>
          <cell r="D839" t="str">
            <v>קווים</v>
          </cell>
          <cell r="E839" t="str">
            <v>קווים תחבורה ציבורית בע"מ</v>
          </cell>
          <cell r="F839" t="str">
            <v>קווים</v>
          </cell>
          <cell r="G839">
            <v>2018</v>
          </cell>
          <cell r="H839" t="str">
            <v>מרצדס בנץ</v>
          </cell>
          <cell r="I839" t="str">
            <v>CDI-516</v>
          </cell>
          <cell r="J839" t="e">
            <v>#N/A</v>
          </cell>
          <cell r="K839" t="str">
            <v>מיניבוס</v>
          </cell>
          <cell r="L839" t="str">
            <v>עירוני</v>
          </cell>
          <cell r="M839" t="str">
            <v>נגיש</v>
          </cell>
          <cell r="N839" t="str">
            <v>קווים</v>
          </cell>
          <cell r="O839" t="str">
            <v>אונו</v>
          </cell>
          <cell r="P839" t="str">
            <v/>
          </cell>
          <cell r="Q839" t="str">
            <v/>
          </cell>
          <cell r="R839" t="str">
            <v>אונו אלעד</v>
          </cell>
        </row>
        <row r="840">
          <cell r="B840">
            <v>3457289</v>
          </cell>
          <cell r="C840">
            <v>34572</v>
          </cell>
          <cell r="D840" t="str">
            <v>קווים</v>
          </cell>
          <cell r="E840" t="str">
            <v>קווים תחבורה ציבורית בע"מ</v>
          </cell>
          <cell r="F840" t="str">
            <v>קווים</v>
          </cell>
          <cell r="G840">
            <v>2018</v>
          </cell>
          <cell r="H840" t="str">
            <v>מרצדס בנץ</v>
          </cell>
          <cell r="I840" t="str">
            <v>CDI-516</v>
          </cell>
          <cell r="J840" t="e">
            <v>#N/A</v>
          </cell>
          <cell r="K840" t="str">
            <v>מיניבוס</v>
          </cell>
          <cell r="L840" t="str">
            <v>עירוני</v>
          </cell>
          <cell r="M840" t="str">
            <v>נגיש</v>
          </cell>
          <cell r="N840" t="str">
            <v>קווים</v>
          </cell>
          <cell r="O840" t="str">
            <v>אונו</v>
          </cell>
          <cell r="P840" t="str">
            <v/>
          </cell>
          <cell r="Q840" t="str">
            <v/>
          </cell>
          <cell r="R840" t="str">
            <v>אונו אלעד</v>
          </cell>
        </row>
        <row r="841">
          <cell r="B841">
            <v>3460389</v>
          </cell>
          <cell r="C841">
            <v>34603</v>
          </cell>
          <cell r="D841" t="str">
            <v>קווים</v>
          </cell>
          <cell r="E841" t="str">
            <v>קווים תחבורה ציבורית בע"מ</v>
          </cell>
          <cell r="F841" t="str">
            <v>קווים</v>
          </cell>
          <cell r="G841">
            <v>2018</v>
          </cell>
          <cell r="H841" t="str">
            <v>מרצדס בנץ</v>
          </cell>
          <cell r="I841" t="str">
            <v>CDI-516</v>
          </cell>
          <cell r="J841" t="e">
            <v>#N/A</v>
          </cell>
          <cell r="K841" t="str">
            <v>מיניבוס</v>
          </cell>
          <cell r="L841" t="str">
            <v>עירוני</v>
          </cell>
          <cell r="M841" t="str">
            <v>נגיש</v>
          </cell>
          <cell r="N841" t="str">
            <v>קווים</v>
          </cell>
          <cell r="O841" t="str">
            <v>חדרה</v>
          </cell>
          <cell r="P841" t="str">
            <v/>
          </cell>
          <cell r="Q841" t="str">
            <v/>
          </cell>
          <cell r="R841" t="str">
            <v>חדרה נתניה</v>
          </cell>
        </row>
        <row r="842">
          <cell r="B842">
            <v>3457089</v>
          </cell>
          <cell r="C842">
            <v>34570</v>
          </cell>
          <cell r="D842" t="str">
            <v>קווים</v>
          </cell>
          <cell r="E842" t="str">
            <v>קווים תחבורה ציבורית בע"מ</v>
          </cell>
          <cell r="F842" t="str">
            <v>קווים</v>
          </cell>
          <cell r="G842">
            <v>2018</v>
          </cell>
          <cell r="H842" t="str">
            <v>מרצדס בנץ</v>
          </cell>
          <cell r="I842" t="str">
            <v>CDI-516</v>
          </cell>
          <cell r="J842" t="e">
            <v>#N/A</v>
          </cell>
          <cell r="K842" t="str">
            <v>מיניבוס</v>
          </cell>
          <cell r="L842" t="str">
            <v>עירוני</v>
          </cell>
          <cell r="M842" t="str">
            <v>נגיש</v>
          </cell>
          <cell r="N842" t="str">
            <v>קווים</v>
          </cell>
          <cell r="O842" t="str">
            <v>חדרה</v>
          </cell>
          <cell r="P842" t="str">
            <v/>
          </cell>
          <cell r="Q842" t="str">
            <v/>
          </cell>
          <cell r="R842" t="str">
            <v>חדרה נתניה</v>
          </cell>
        </row>
        <row r="843">
          <cell r="B843">
            <v>65147101</v>
          </cell>
          <cell r="C843">
            <v>65147101</v>
          </cell>
          <cell r="D843" t="str">
            <v>קווים</v>
          </cell>
          <cell r="E843" t="str">
            <v>קווים תחבורה ציבורית בע"מ</v>
          </cell>
          <cell r="F843" t="str">
            <v>קווים</v>
          </cell>
          <cell r="G843">
            <v>2019</v>
          </cell>
          <cell r="H843" t="str">
            <v>איסוזו טורקיה</v>
          </cell>
          <cell r="I843" t="str">
            <v>MOBFLA</v>
          </cell>
          <cell r="J843" t="e">
            <v>#N/A</v>
          </cell>
          <cell r="K843" t="str">
            <v>מידיבוס</v>
          </cell>
          <cell r="L843" t="str">
            <v>עירוני</v>
          </cell>
          <cell r="M843" t="str">
            <v>נגיש</v>
          </cell>
          <cell r="N843" t="str">
            <v>קווים</v>
          </cell>
          <cell r="O843" t="str">
            <v>חדרה</v>
          </cell>
          <cell r="P843" t="str">
            <v/>
          </cell>
          <cell r="Q843" t="str">
            <v/>
          </cell>
          <cell r="R843" t="str">
            <v>חדרה נתניה</v>
          </cell>
        </row>
        <row r="844">
          <cell r="B844">
            <v>65147201</v>
          </cell>
          <cell r="C844">
            <v>65147201</v>
          </cell>
          <cell r="D844" t="str">
            <v>קווים</v>
          </cell>
          <cell r="E844" t="str">
            <v>קווים תחבורה ציבורית בע"מ</v>
          </cell>
          <cell r="F844" t="str">
            <v>קווים</v>
          </cell>
          <cell r="G844">
            <v>2019</v>
          </cell>
          <cell r="H844" t="str">
            <v>איסוזו טורקיה</v>
          </cell>
          <cell r="I844" t="str">
            <v>MOBFLA</v>
          </cell>
          <cell r="J844" t="e">
            <v>#N/A</v>
          </cell>
          <cell r="K844" t="str">
            <v>מידיבוס</v>
          </cell>
          <cell r="L844" t="str">
            <v>עירוני</v>
          </cell>
          <cell r="M844" t="str">
            <v>נגיש</v>
          </cell>
          <cell r="N844" t="str">
            <v>קווים</v>
          </cell>
          <cell r="O844" t="str">
            <v>חדרה</v>
          </cell>
          <cell r="P844" t="str">
            <v/>
          </cell>
          <cell r="Q844" t="str">
            <v/>
          </cell>
          <cell r="R844" t="str">
            <v>חדרה נתניה</v>
          </cell>
        </row>
        <row r="845">
          <cell r="B845">
            <v>65147401</v>
          </cell>
          <cell r="C845">
            <v>65147401</v>
          </cell>
          <cell r="D845" t="str">
            <v>קווים</v>
          </cell>
          <cell r="E845" t="str">
            <v>קווים תחבורה ציבורית בע"מ</v>
          </cell>
          <cell r="F845" t="str">
            <v>קווים</v>
          </cell>
          <cell r="G845">
            <v>2019</v>
          </cell>
          <cell r="H845" t="str">
            <v>איסוזו טורקיה</v>
          </cell>
          <cell r="I845" t="str">
            <v>MOBFLA</v>
          </cell>
          <cell r="J845" t="e">
            <v>#N/A</v>
          </cell>
          <cell r="K845" t="str">
            <v>מידיבוס</v>
          </cell>
          <cell r="L845" t="str">
            <v>עירוני</v>
          </cell>
          <cell r="M845" t="str">
            <v>נגיש</v>
          </cell>
          <cell r="N845" t="str">
            <v>קווים</v>
          </cell>
          <cell r="O845" t="str">
            <v>חדרה</v>
          </cell>
          <cell r="P845" t="str">
            <v/>
          </cell>
          <cell r="Q845" t="str">
            <v/>
          </cell>
          <cell r="R845" t="str">
            <v>חדרה נתניה</v>
          </cell>
        </row>
        <row r="846">
          <cell r="B846">
            <v>65146901</v>
          </cell>
          <cell r="C846">
            <v>65146901</v>
          </cell>
          <cell r="D846" t="str">
            <v>קווים</v>
          </cell>
          <cell r="E846" t="str">
            <v>קווים תחבורה ציבורית בע"מ</v>
          </cell>
          <cell r="F846" t="str">
            <v>קווים</v>
          </cell>
          <cell r="G846">
            <v>2019</v>
          </cell>
          <cell r="H846" t="str">
            <v>איסוזו טורקיה</v>
          </cell>
          <cell r="I846" t="str">
            <v>MOBFLA</v>
          </cell>
          <cell r="J846" t="e">
            <v>#N/A</v>
          </cell>
          <cell r="K846" t="str">
            <v>מידיבוס</v>
          </cell>
          <cell r="L846" t="str">
            <v>עירוני</v>
          </cell>
          <cell r="M846" t="str">
            <v>נגיש</v>
          </cell>
          <cell r="N846" t="str">
            <v>קווים</v>
          </cell>
          <cell r="O846" t="str">
            <v>נתניה</v>
          </cell>
          <cell r="P846" t="str">
            <v/>
          </cell>
          <cell r="Q846" t="str">
            <v/>
          </cell>
          <cell r="R846" t="str">
            <v>חדרה נתניה</v>
          </cell>
        </row>
        <row r="847">
          <cell r="B847">
            <v>67402701</v>
          </cell>
          <cell r="C847">
            <v>67402701</v>
          </cell>
          <cell r="D847" t="str">
            <v>קווים</v>
          </cell>
          <cell r="E847" t="str">
            <v>קווים תחבורה ציבורית בע"מ</v>
          </cell>
          <cell r="F847" t="str">
            <v>קווים</v>
          </cell>
          <cell r="G847">
            <v>2019</v>
          </cell>
          <cell r="H847" t="str">
            <v>וולוו</v>
          </cell>
          <cell r="I847" t="str">
            <v>B8RLE</v>
          </cell>
          <cell r="J847" t="e">
            <v>#N/A</v>
          </cell>
          <cell r="K847" t="str">
            <v>אוטובוס</v>
          </cell>
          <cell r="L847" t="str">
            <v>עירוני</v>
          </cell>
          <cell r="M847" t="str">
            <v/>
          </cell>
          <cell r="N847" t="str">
            <v>קווים</v>
          </cell>
          <cell r="O847" t="str">
            <v>עילית</v>
          </cell>
          <cell r="P847" t="str">
            <v/>
          </cell>
          <cell r="Q847" t="str">
            <v/>
          </cell>
          <cell r="R847" t="str">
            <v>עילית</v>
          </cell>
        </row>
        <row r="848">
          <cell r="B848">
            <v>67402801</v>
          </cell>
          <cell r="C848">
            <v>67402801</v>
          </cell>
          <cell r="D848" t="str">
            <v>קווים</v>
          </cell>
          <cell r="E848" t="str">
            <v>קווים תחבורה ציבורית בע"מ</v>
          </cell>
          <cell r="F848" t="str">
            <v>קווים</v>
          </cell>
          <cell r="G848">
            <v>2019</v>
          </cell>
          <cell r="H848" t="str">
            <v>וולוו</v>
          </cell>
          <cell r="I848" t="str">
            <v>B8RLE</v>
          </cell>
          <cell r="J848" t="e">
            <v>#N/A</v>
          </cell>
          <cell r="K848" t="str">
            <v>אוטובוס</v>
          </cell>
          <cell r="L848" t="str">
            <v>עירוני</v>
          </cell>
          <cell r="M848" t="str">
            <v/>
          </cell>
          <cell r="N848" t="str">
            <v>קווים</v>
          </cell>
          <cell r="O848" t="str">
            <v>עילית</v>
          </cell>
          <cell r="P848" t="str">
            <v/>
          </cell>
          <cell r="Q848" t="str">
            <v/>
          </cell>
          <cell r="R848" t="str">
            <v>עילית</v>
          </cell>
        </row>
        <row r="849">
          <cell r="B849">
            <v>67402901</v>
          </cell>
          <cell r="C849">
            <v>67402901</v>
          </cell>
          <cell r="D849" t="str">
            <v>קווים</v>
          </cell>
          <cell r="E849" t="str">
            <v>קווים תחבורה ציבורית בע"מ</v>
          </cell>
          <cell r="F849" t="str">
            <v>קווים</v>
          </cell>
          <cell r="G849">
            <v>2019</v>
          </cell>
          <cell r="H849" t="str">
            <v>וולוו</v>
          </cell>
          <cell r="I849" t="str">
            <v>B8RLE</v>
          </cell>
          <cell r="J849" t="e">
            <v>#N/A</v>
          </cell>
          <cell r="K849" t="str">
            <v>אוטובוס</v>
          </cell>
          <cell r="L849" t="str">
            <v>עירוני</v>
          </cell>
          <cell r="M849" t="str">
            <v/>
          </cell>
          <cell r="N849" t="str">
            <v>קווים</v>
          </cell>
          <cell r="O849" t="str">
            <v>עילית</v>
          </cell>
          <cell r="P849" t="str">
            <v/>
          </cell>
          <cell r="Q849" t="str">
            <v/>
          </cell>
          <cell r="R849" t="str">
            <v>עילית</v>
          </cell>
        </row>
        <row r="850">
          <cell r="B850">
            <v>67403001</v>
          </cell>
          <cell r="C850">
            <v>67403001</v>
          </cell>
          <cell r="D850" t="str">
            <v>קווים</v>
          </cell>
          <cell r="E850" t="str">
            <v>קווים תחבורה ציבורית בע"מ</v>
          </cell>
          <cell r="F850" t="str">
            <v>קווים</v>
          </cell>
          <cell r="G850">
            <v>2019</v>
          </cell>
          <cell r="H850" t="str">
            <v>וולוו</v>
          </cell>
          <cell r="I850" t="str">
            <v>B8RLE</v>
          </cell>
          <cell r="J850" t="e">
            <v>#N/A</v>
          </cell>
          <cell r="K850" t="str">
            <v>אוטובוס</v>
          </cell>
          <cell r="L850" t="str">
            <v>עירוני</v>
          </cell>
          <cell r="M850" t="str">
            <v/>
          </cell>
          <cell r="N850" t="str">
            <v>קווים</v>
          </cell>
          <cell r="O850" t="str">
            <v>עילית</v>
          </cell>
          <cell r="P850" t="str">
            <v/>
          </cell>
          <cell r="Q850" t="str">
            <v/>
          </cell>
          <cell r="R850" t="str">
            <v>עילית</v>
          </cell>
        </row>
        <row r="851">
          <cell r="B851">
            <v>67403101</v>
          </cell>
          <cell r="C851">
            <v>67403101</v>
          </cell>
          <cell r="D851" t="str">
            <v>קווים</v>
          </cell>
          <cell r="E851" t="str">
            <v>קווים תחבורה ציבורית בע"מ</v>
          </cell>
          <cell r="F851" t="str">
            <v>קווים</v>
          </cell>
          <cell r="G851">
            <v>2019</v>
          </cell>
          <cell r="H851" t="str">
            <v>וולוו</v>
          </cell>
          <cell r="I851" t="str">
            <v>B8RLE</v>
          </cell>
          <cell r="J851" t="e">
            <v>#N/A</v>
          </cell>
          <cell r="K851" t="str">
            <v>אוטובוס</v>
          </cell>
          <cell r="L851" t="str">
            <v>עירוני</v>
          </cell>
          <cell r="M851" t="str">
            <v/>
          </cell>
          <cell r="N851" t="str">
            <v>קווים</v>
          </cell>
          <cell r="O851" t="str">
            <v>עילית</v>
          </cell>
          <cell r="P851" t="str">
            <v/>
          </cell>
          <cell r="Q851" t="str">
            <v/>
          </cell>
          <cell r="R851" t="str">
            <v>עילית</v>
          </cell>
        </row>
        <row r="852">
          <cell r="B852">
            <v>67403201</v>
          </cell>
          <cell r="C852">
            <v>67403201</v>
          </cell>
          <cell r="D852" t="str">
            <v>קווים</v>
          </cell>
          <cell r="E852" t="str">
            <v>קווים תחבורה ציבורית בע"מ</v>
          </cell>
          <cell r="F852" t="str">
            <v>קווים</v>
          </cell>
          <cell r="G852">
            <v>2019</v>
          </cell>
          <cell r="H852" t="str">
            <v>וולוו</v>
          </cell>
          <cell r="I852" t="str">
            <v>B8RLE</v>
          </cell>
          <cell r="J852" t="e">
            <v>#N/A</v>
          </cell>
          <cell r="K852" t="str">
            <v>אוטובוס</v>
          </cell>
          <cell r="L852" t="str">
            <v>עירוני</v>
          </cell>
          <cell r="M852" t="str">
            <v/>
          </cell>
          <cell r="N852" t="str">
            <v>קווים</v>
          </cell>
          <cell r="O852" t="str">
            <v>עילית</v>
          </cell>
          <cell r="P852" t="str">
            <v/>
          </cell>
          <cell r="Q852" t="str">
            <v/>
          </cell>
          <cell r="R852" t="str">
            <v>עילית</v>
          </cell>
        </row>
        <row r="853">
          <cell r="B853">
            <v>67403301</v>
          </cell>
          <cell r="C853">
            <v>67403301</v>
          </cell>
          <cell r="D853" t="str">
            <v>קווים</v>
          </cell>
          <cell r="E853" t="str">
            <v>קווים תחבורה ציבורית בע"מ</v>
          </cell>
          <cell r="F853" t="str">
            <v>קווים</v>
          </cell>
          <cell r="G853">
            <v>2019</v>
          </cell>
          <cell r="H853" t="str">
            <v>וולוו</v>
          </cell>
          <cell r="I853" t="str">
            <v>B8RLE</v>
          </cell>
          <cell r="J853" t="e">
            <v>#N/A</v>
          </cell>
          <cell r="K853" t="str">
            <v>אוטובוס</v>
          </cell>
          <cell r="L853" t="str">
            <v>עירוני</v>
          </cell>
          <cell r="M853" t="str">
            <v/>
          </cell>
          <cell r="N853" t="str">
            <v>קווים</v>
          </cell>
          <cell r="O853" t="str">
            <v>עילית</v>
          </cell>
          <cell r="P853" t="str">
            <v/>
          </cell>
          <cell r="Q853" t="str">
            <v/>
          </cell>
          <cell r="R853" t="str">
            <v>עילית</v>
          </cell>
        </row>
        <row r="854">
          <cell r="B854">
            <v>67403401</v>
          </cell>
          <cell r="C854">
            <v>67403401</v>
          </cell>
          <cell r="D854" t="str">
            <v>קווים</v>
          </cell>
          <cell r="E854" t="str">
            <v>קווים תחבורה ציבורית בע"מ</v>
          </cell>
          <cell r="F854" t="str">
            <v>קווים</v>
          </cell>
          <cell r="G854">
            <v>2019</v>
          </cell>
          <cell r="H854" t="str">
            <v>וולוו</v>
          </cell>
          <cell r="I854" t="str">
            <v>B8RLE</v>
          </cell>
          <cell r="J854" t="e">
            <v>#N/A</v>
          </cell>
          <cell r="K854" t="str">
            <v>אוטובוס</v>
          </cell>
          <cell r="L854" t="str">
            <v>עירוני</v>
          </cell>
          <cell r="M854" t="str">
            <v/>
          </cell>
          <cell r="N854" t="str">
            <v>קווים</v>
          </cell>
          <cell r="O854" t="str">
            <v>עילית</v>
          </cell>
          <cell r="P854" t="str">
            <v/>
          </cell>
          <cell r="Q854" t="str">
            <v/>
          </cell>
          <cell r="R854" t="str">
            <v>עילית</v>
          </cell>
        </row>
        <row r="855">
          <cell r="B855">
            <v>67403501</v>
          </cell>
          <cell r="C855">
            <v>67403501</v>
          </cell>
          <cell r="D855" t="str">
            <v>קווים</v>
          </cell>
          <cell r="E855" t="str">
            <v>קווים תחבורה ציבורית בע"מ</v>
          </cell>
          <cell r="F855" t="str">
            <v>קווים</v>
          </cell>
          <cell r="G855">
            <v>2019</v>
          </cell>
          <cell r="H855" t="str">
            <v>וולוו</v>
          </cell>
          <cell r="I855" t="str">
            <v>B8RLE</v>
          </cell>
          <cell r="J855" t="e">
            <v>#N/A</v>
          </cell>
          <cell r="K855" t="str">
            <v>אוטובוס</v>
          </cell>
          <cell r="L855" t="str">
            <v>עירוני</v>
          </cell>
          <cell r="M855" t="str">
            <v/>
          </cell>
          <cell r="N855" t="str">
            <v>קווים</v>
          </cell>
          <cell r="O855" t="str">
            <v>עילית</v>
          </cell>
          <cell r="P855" t="str">
            <v/>
          </cell>
          <cell r="Q855" t="str">
            <v/>
          </cell>
          <cell r="R855" t="str">
            <v>עילית</v>
          </cell>
        </row>
        <row r="856">
          <cell r="B856">
            <v>67403601</v>
          </cell>
          <cell r="C856">
            <v>67403601</v>
          </cell>
          <cell r="D856" t="str">
            <v>קווים</v>
          </cell>
          <cell r="E856" t="str">
            <v>קווים תחבורה ציבורית בע"מ</v>
          </cell>
          <cell r="F856" t="str">
            <v>קווים</v>
          </cell>
          <cell r="G856">
            <v>2019</v>
          </cell>
          <cell r="H856" t="str">
            <v>וולוו</v>
          </cell>
          <cell r="I856" t="str">
            <v>B8RLE</v>
          </cell>
          <cell r="J856" t="e">
            <v>#N/A</v>
          </cell>
          <cell r="K856" t="str">
            <v>אוטובוס</v>
          </cell>
          <cell r="L856" t="str">
            <v>עירוני</v>
          </cell>
          <cell r="M856" t="str">
            <v/>
          </cell>
          <cell r="N856" t="str">
            <v>קווים</v>
          </cell>
          <cell r="O856" t="str">
            <v>עילית</v>
          </cell>
          <cell r="P856" t="str">
            <v/>
          </cell>
          <cell r="Q856" t="str">
            <v/>
          </cell>
          <cell r="R856" t="str">
            <v>עילית</v>
          </cell>
        </row>
        <row r="857">
          <cell r="B857">
            <v>67403701</v>
          </cell>
          <cell r="C857">
            <v>67403701</v>
          </cell>
          <cell r="D857" t="str">
            <v>קווים</v>
          </cell>
          <cell r="E857" t="str">
            <v>קווים תחבורה ציבורית בע"מ</v>
          </cell>
          <cell r="F857" t="str">
            <v>קווים</v>
          </cell>
          <cell r="G857">
            <v>2019</v>
          </cell>
          <cell r="H857" t="str">
            <v>וולוו</v>
          </cell>
          <cell r="I857" t="str">
            <v>B8RLE</v>
          </cell>
          <cell r="J857" t="e">
            <v>#N/A</v>
          </cell>
          <cell r="K857" t="str">
            <v>אוטובוס</v>
          </cell>
          <cell r="L857" t="str">
            <v>עירוני</v>
          </cell>
          <cell r="M857" t="str">
            <v/>
          </cell>
          <cell r="N857" t="str">
            <v>קווים</v>
          </cell>
          <cell r="O857" t="str">
            <v>עילית</v>
          </cell>
          <cell r="P857" t="str">
            <v/>
          </cell>
          <cell r="Q857" t="str">
            <v/>
          </cell>
          <cell r="R857" t="str">
            <v>עילית</v>
          </cell>
        </row>
        <row r="858">
          <cell r="B858">
            <v>67403801</v>
          </cell>
          <cell r="C858">
            <v>67403801</v>
          </cell>
          <cell r="D858" t="str">
            <v>קווים</v>
          </cell>
          <cell r="E858" t="str">
            <v>קווים תחבורה ציבורית בע"מ</v>
          </cell>
          <cell r="F858" t="str">
            <v>קווים</v>
          </cell>
          <cell r="G858">
            <v>2019</v>
          </cell>
          <cell r="H858" t="str">
            <v>וולוו</v>
          </cell>
          <cell r="I858" t="str">
            <v>B8RLE</v>
          </cell>
          <cell r="J858" t="e">
            <v>#N/A</v>
          </cell>
          <cell r="K858" t="str">
            <v>אוטובוס</v>
          </cell>
          <cell r="L858" t="str">
            <v>עירוני</v>
          </cell>
          <cell r="M858" t="str">
            <v/>
          </cell>
          <cell r="N858" t="str">
            <v>קווים</v>
          </cell>
          <cell r="O858" t="str">
            <v>עילית</v>
          </cell>
          <cell r="P858" t="str">
            <v/>
          </cell>
          <cell r="Q858" t="str">
            <v/>
          </cell>
          <cell r="R858" t="str">
            <v>עילית</v>
          </cell>
        </row>
        <row r="859">
          <cell r="B859">
            <v>67403901</v>
          </cell>
          <cell r="C859">
            <v>67403901</v>
          </cell>
          <cell r="D859" t="str">
            <v>קווים</v>
          </cell>
          <cell r="E859" t="str">
            <v>קווים תחבורה ציבורית בע"מ</v>
          </cell>
          <cell r="F859" t="str">
            <v>קווים</v>
          </cell>
          <cell r="G859">
            <v>2019</v>
          </cell>
          <cell r="H859" t="str">
            <v>וולוו</v>
          </cell>
          <cell r="I859" t="str">
            <v>B8RLE</v>
          </cell>
          <cell r="J859" t="e">
            <v>#N/A</v>
          </cell>
          <cell r="K859" t="str">
            <v>אוטובוס</v>
          </cell>
          <cell r="L859" t="str">
            <v>עירוני</v>
          </cell>
          <cell r="M859" t="str">
            <v/>
          </cell>
          <cell r="N859" t="str">
            <v>קווים</v>
          </cell>
          <cell r="O859" t="str">
            <v>עילית</v>
          </cell>
          <cell r="P859" t="str">
            <v/>
          </cell>
          <cell r="Q859" t="str">
            <v/>
          </cell>
          <cell r="R859" t="str">
            <v>עילית</v>
          </cell>
        </row>
        <row r="860">
          <cell r="B860">
            <v>67404001</v>
          </cell>
          <cell r="C860">
            <v>67404001</v>
          </cell>
          <cell r="D860" t="str">
            <v>קווים</v>
          </cell>
          <cell r="E860" t="str">
            <v>קווים תחבורה ציבורית בע"מ</v>
          </cell>
          <cell r="F860" t="str">
            <v>קווים</v>
          </cell>
          <cell r="G860">
            <v>2019</v>
          </cell>
          <cell r="H860" t="str">
            <v>וולוו</v>
          </cell>
          <cell r="I860" t="str">
            <v>B8RLE</v>
          </cell>
          <cell r="J860" t="e">
            <v>#N/A</v>
          </cell>
          <cell r="K860" t="str">
            <v>אוטובוס</v>
          </cell>
          <cell r="L860" t="str">
            <v>עירוני</v>
          </cell>
          <cell r="M860" t="str">
            <v/>
          </cell>
          <cell r="N860" t="str">
            <v>קווים</v>
          </cell>
          <cell r="O860" t="str">
            <v>עילית</v>
          </cell>
          <cell r="P860" t="str">
            <v/>
          </cell>
          <cell r="Q860" t="str">
            <v/>
          </cell>
          <cell r="R860" t="str">
            <v>עילית</v>
          </cell>
        </row>
        <row r="861">
          <cell r="B861">
            <v>67404101</v>
          </cell>
          <cell r="C861">
            <v>67404101</v>
          </cell>
          <cell r="D861" t="str">
            <v>קווים</v>
          </cell>
          <cell r="E861" t="str">
            <v>קווים תחבורה ציבורית בע"מ</v>
          </cell>
          <cell r="F861" t="str">
            <v>קווים</v>
          </cell>
          <cell r="G861">
            <v>2019</v>
          </cell>
          <cell r="H861" t="str">
            <v>וולוו</v>
          </cell>
          <cell r="I861" t="str">
            <v>B8RLE</v>
          </cell>
          <cell r="J861" t="e">
            <v>#N/A</v>
          </cell>
          <cell r="K861" t="str">
            <v>אוטובוס</v>
          </cell>
          <cell r="L861" t="str">
            <v>עירוני</v>
          </cell>
          <cell r="M861" t="str">
            <v/>
          </cell>
          <cell r="N861" t="str">
            <v>קווים</v>
          </cell>
          <cell r="O861" t="str">
            <v>עילית</v>
          </cell>
          <cell r="P861" t="str">
            <v/>
          </cell>
          <cell r="Q861" t="str">
            <v/>
          </cell>
          <cell r="R861" t="str">
            <v>עילית</v>
          </cell>
        </row>
        <row r="862">
          <cell r="B862">
            <v>36787201</v>
          </cell>
          <cell r="C862">
            <v>36787201</v>
          </cell>
          <cell r="D862" t="str">
            <v>קווים</v>
          </cell>
          <cell r="E862" t="str">
            <v>קווים תחבורה ציבורית בע"מ</v>
          </cell>
          <cell r="F862" t="str">
            <v>קווים</v>
          </cell>
          <cell r="G862">
            <v>2018</v>
          </cell>
          <cell r="H862" t="str">
            <v>איסוזו טורקיה</v>
          </cell>
          <cell r="I862" t="str">
            <v>S801</v>
          </cell>
          <cell r="J862" t="e">
            <v>#N/A</v>
          </cell>
          <cell r="K862" t="str">
            <v>מידיבוס</v>
          </cell>
          <cell r="L862" t="str">
            <v>בינעירוני</v>
          </cell>
          <cell r="M862" t="str">
            <v/>
          </cell>
          <cell r="N862" t="str">
            <v>קווים</v>
          </cell>
          <cell r="O862" t="str">
            <v>חדרה</v>
          </cell>
          <cell r="P862" t="str">
            <v/>
          </cell>
          <cell r="Q862" t="str">
            <v/>
          </cell>
          <cell r="R862" t="str">
            <v>חדרה נתניה</v>
          </cell>
        </row>
        <row r="863">
          <cell r="B863">
            <v>36787301</v>
          </cell>
          <cell r="C863">
            <v>36787301</v>
          </cell>
          <cell r="D863" t="str">
            <v>קווים</v>
          </cell>
          <cell r="E863" t="str">
            <v>קווים תחבורה ציבורית בע"מ</v>
          </cell>
          <cell r="F863" t="str">
            <v>קווים</v>
          </cell>
          <cell r="G863">
            <v>2018</v>
          </cell>
          <cell r="H863" t="str">
            <v>איסוזו טורקיה</v>
          </cell>
          <cell r="I863" t="str">
            <v>S801</v>
          </cell>
          <cell r="J863" t="e">
            <v>#N/A</v>
          </cell>
          <cell r="K863" t="str">
            <v>מידיבוס</v>
          </cell>
          <cell r="L863" t="str">
            <v>בינעירוני</v>
          </cell>
          <cell r="M863" t="str">
            <v/>
          </cell>
          <cell r="N863" t="str">
            <v>קווים</v>
          </cell>
          <cell r="O863" t="str">
            <v>חדרה</v>
          </cell>
          <cell r="P863" t="str">
            <v/>
          </cell>
          <cell r="Q863" t="str">
            <v/>
          </cell>
          <cell r="R863" t="str">
            <v>חדרה נתניה</v>
          </cell>
        </row>
        <row r="864">
          <cell r="B864">
            <v>36787401</v>
          </cell>
          <cell r="C864">
            <v>36787401</v>
          </cell>
          <cell r="D864" t="str">
            <v>קווים</v>
          </cell>
          <cell r="E864" t="str">
            <v>קווים תחבורה ציבורית בע"מ</v>
          </cell>
          <cell r="F864" t="str">
            <v>קווים</v>
          </cell>
          <cell r="G864">
            <v>2018</v>
          </cell>
          <cell r="H864" t="str">
            <v>איסוזו טורקיה</v>
          </cell>
          <cell r="I864" t="str">
            <v>S801</v>
          </cell>
          <cell r="J864" t="e">
            <v>#N/A</v>
          </cell>
          <cell r="K864" t="str">
            <v>מידיבוס</v>
          </cell>
          <cell r="L864" t="str">
            <v>בינעירוני</v>
          </cell>
          <cell r="M864" t="str">
            <v/>
          </cell>
          <cell r="N864" t="str">
            <v>קווים</v>
          </cell>
          <cell r="O864" t="str">
            <v>חדרה</v>
          </cell>
          <cell r="P864" t="str">
            <v/>
          </cell>
          <cell r="Q864" t="str">
            <v/>
          </cell>
          <cell r="R864" t="str">
            <v>חדרה נתניה</v>
          </cell>
        </row>
        <row r="865">
          <cell r="B865">
            <v>36787501</v>
          </cell>
          <cell r="C865">
            <v>36787501</v>
          </cell>
          <cell r="D865" t="str">
            <v>קווים</v>
          </cell>
          <cell r="E865" t="str">
            <v>קווים תחבורה ציבורית בע"מ</v>
          </cell>
          <cell r="F865" t="str">
            <v>קווים</v>
          </cell>
          <cell r="G865">
            <v>2018</v>
          </cell>
          <cell r="H865" t="str">
            <v>איסוזו טורקיה</v>
          </cell>
          <cell r="I865" t="str">
            <v>S801</v>
          </cell>
          <cell r="J865" t="e">
            <v>#N/A</v>
          </cell>
          <cell r="K865" t="str">
            <v>מידיבוס</v>
          </cell>
          <cell r="L865" t="str">
            <v>בינעירוני</v>
          </cell>
          <cell r="M865" t="str">
            <v/>
          </cell>
          <cell r="N865" t="str">
            <v>קווים</v>
          </cell>
          <cell r="O865" t="str">
            <v>חדרה</v>
          </cell>
          <cell r="P865" t="str">
            <v/>
          </cell>
          <cell r="Q865" t="str">
            <v/>
          </cell>
          <cell r="R865" t="str">
            <v>חדרה נתניה</v>
          </cell>
        </row>
        <row r="866">
          <cell r="B866">
            <v>1061088</v>
          </cell>
          <cell r="C866">
            <v>10610</v>
          </cell>
          <cell r="D866" t="str">
            <v>קווים</v>
          </cell>
          <cell r="E866" t="str">
            <v>קווים תחבורה ציבורית בע"מ</v>
          </cell>
          <cell r="F866" t="str">
            <v>קווים</v>
          </cell>
          <cell r="G866">
            <v>2018</v>
          </cell>
          <cell r="H866" t="str">
            <v>איסוזו טורקיה</v>
          </cell>
          <cell r="I866" t="str">
            <v>S801</v>
          </cell>
          <cell r="J866" t="e">
            <v>#N/A</v>
          </cell>
          <cell r="K866" t="str">
            <v>מידיבוס</v>
          </cell>
          <cell r="L866" t="str">
            <v>בינעירוני</v>
          </cell>
          <cell r="M866" t="str">
            <v/>
          </cell>
          <cell r="N866" t="str">
            <v>קווים</v>
          </cell>
          <cell r="O866" t="str">
            <v>נתניה</v>
          </cell>
          <cell r="P866" t="str">
            <v/>
          </cell>
          <cell r="Q866" t="str">
            <v/>
          </cell>
          <cell r="R866" t="str">
            <v>חדרה נתניה</v>
          </cell>
        </row>
        <row r="867">
          <cell r="B867">
            <v>36787601</v>
          </cell>
          <cell r="C867">
            <v>36787601</v>
          </cell>
          <cell r="D867" t="str">
            <v>קווים</v>
          </cell>
          <cell r="E867" t="str">
            <v>קווים תחבורה ציבורית בע"מ</v>
          </cell>
          <cell r="F867" t="str">
            <v>קווים</v>
          </cell>
          <cell r="G867">
            <v>2018</v>
          </cell>
          <cell r="H867" t="str">
            <v>איסוזו טורקיה</v>
          </cell>
          <cell r="I867" t="str">
            <v>S801</v>
          </cell>
          <cell r="J867" t="e">
            <v>#N/A</v>
          </cell>
          <cell r="K867" t="str">
            <v>מידיבוס</v>
          </cell>
          <cell r="L867" t="str">
            <v>בינעירוני</v>
          </cell>
          <cell r="M867" t="str">
            <v/>
          </cell>
          <cell r="N867" t="str">
            <v>קווים</v>
          </cell>
          <cell r="O867" t="str">
            <v>חדרה</v>
          </cell>
          <cell r="P867" t="str">
            <v/>
          </cell>
          <cell r="Q867" t="str">
            <v/>
          </cell>
          <cell r="R867" t="str">
            <v>חדרה נתניה</v>
          </cell>
        </row>
        <row r="868">
          <cell r="B868">
            <v>36787701</v>
          </cell>
          <cell r="C868">
            <v>36787701</v>
          </cell>
          <cell r="D868" t="str">
            <v>קווים</v>
          </cell>
          <cell r="E868" t="str">
            <v>קווים תחבורה ציבורית בע"מ</v>
          </cell>
          <cell r="F868" t="str">
            <v>קווים</v>
          </cell>
          <cell r="G868">
            <v>2018</v>
          </cell>
          <cell r="H868" t="str">
            <v>איסוזו טורקיה</v>
          </cell>
          <cell r="I868" t="str">
            <v>S801</v>
          </cell>
          <cell r="J868" t="e">
            <v>#N/A</v>
          </cell>
          <cell r="K868" t="str">
            <v>מידיבוס</v>
          </cell>
          <cell r="L868" t="str">
            <v>בינעירוני</v>
          </cell>
          <cell r="M868" t="str">
            <v/>
          </cell>
          <cell r="N868" t="str">
            <v>קווים</v>
          </cell>
          <cell r="O868" t="str">
            <v>חדרה</v>
          </cell>
          <cell r="P868" t="str">
            <v/>
          </cell>
          <cell r="Q868" t="str">
            <v/>
          </cell>
          <cell r="R868" t="str">
            <v>חדרה נתניה</v>
          </cell>
        </row>
        <row r="869">
          <cell r="B869">
            <v>36793401</v>
          </cell>
          <cell r="C869">
            <v>36793401</v>
          </cell>
          <cell r="D869" t="str">
            <v>קווים</v>
          </cell>
          <cell r="E869" t="str">
            <v>קווים תחבורה ציבורית בע"מ</v>
          </cell>
          <cell r="F869" t="str">
            <v>קווים</v>
          </cell>
          <cell r="G869">
            <v>2018</v>
          </cell>
          <cell r="H869" t="str">
            <v>איסוזו טורקיה</v>
          </cell>
          <cell r="I869" t="str">
            <v>S801</v>
          </cell>
          <cell r="J869" t="e">
            <v>#N/A</v>
          </cell>
          <cell r="K869" t="str">
            <v>מידיבוס</v>
          </cell>
          <cell r="L869" t="str">
            <v>בינעירוני</v>
          </cell>
          <cell r="M869" t="str">
            <v/>
          </cell>
          <cell r="N869" t="str">
            <v>קווים</v>
          </cell>
          <cell r="O869" t="str">
            <v>נתניה</v>
          </cell>
          <cell r="P869" t="str">
            <v/>
          </cell>
          <cell r="Q869" t="str">
            <v/>
          </cell>
          <cell r="R869" t="str">
            <v>חדרה נתניה</v>
          </cell>
        </row>
        <row r="870">
          <cell r="B870">
            <v>36793501</v>
          </cell>
          <cell r="C870">
            <v>36793501</v>
          </cell>
          <cell r="D870" t="str">
            <v>קווים</v>
          </cell>
          <cell r="E870" t="str">
            <v>קווים תחבורה ציבורית בע"מ</v>
          </cell>
          <cell r="F870" t="str">
            <v>קווים</v>
          </cell>
          <cell r="G870">
            <v>2018</v>
          </cell>
          <cell r="H870" t="str">
            <v>איסוזו טורקיה</v>
          </cell>
          <cell r="I870" t="str">
            <v>S801</v>
          </cell>
          <cell r="J870" t="e">
            <v>#N/A</v>
          </cell>
          <cell r="K870" t="str">
            <v>מידיבוס</v>
          </cell>
          <cell r="L870" t="str">
            <v>בינעירוני</v>
          </cell>
          <cell r="M870" t="str">
            <v/>
          </cell>
          <cell r="N870" t="str">
            <v>קווים</v>
          </cell>
          <cell r="O870" t="str">
            <v>נתניה</v>
          </cell>
          <cell r="P870" t="str">
            <v/>
          </cell>
          <cell r="Q870" t="str">
            <v/>
          </cell>
          <cell r="R870" t="str">
            <v>חדרה נתניה</v>
          </cell>
        </row>
        <row r="871">
          <cell r="B871">
            <v>8129484</v>
          </cell>
          <cell r="C871">
            <v>81294</v>
          </cell>
          <cell r="D871" t="str">
            <v>קווים</v>
          </cell>
          <cell r="E871" t="str">
            <v>קווים תחבורה ציבורית בע"מ</v>
          </cell>
          <cell r="F871" t="str">
            <v>קווים</v>
          </cell>
          <cell r="G871">
            <v>2018</v>
          </cell>
          <cell r="H871" t="str">
            <v>סולאריס</v>
          </cell>
          <cell r="I871" t="str">
            <v>URBINO18LF-4121</v>
          </cell>
          <cell r="J871" t="e">
            <v>#N/A</v>
          </cell>
          <cell r="K871" t="str">
            <v>אוטובוס</v>
          </cell>
          <cell r="L871" t="str">
            <v>עירוני</v>
          </cell>
          <cell r="M871" t="str">
            <v>מפרקי</v>
          </cell>
          <cell r="N871" t="str">
            <v>קווים</v>
          </cell>
          <cell r="O871" t="str">
            <v>אונו</v>
          </cell>
          <cell r="P871" t="str">
            <v/>
          </cell>
          <cell r="Q871" t="str">
            <v/>
          </cell>
          <cell r="R871" t="str">
            <v>אונו אלעד</v>
          </cell>
        </row>
        <row r="872">
          <cell r="B872">
            <v>8129584</v>
          </cell>
          <cell r="C872">
            <v>81295</v>
          </cell>
          <cell r="D872" t="str">
            <v>קווים</v>
          </cell>
          <cell r="E872" t="str">
            <v>קווים תחבורה ציבורית בע"מ</v>
          </cell>
          <cell r="F872" t="str">
            <v>קווים</v>
          </cell>
          <cell r="G872">
            <v>2018</v>
          </cell>
          <cell r="H872" t="str">
            <v>סולאריס</v>
          </cell>
          <cell r="I872" t="str">
            <v>URBINO18LF-4121</v>
          </cell>
          <cell r="J872" t="e">
            <v>#N/A</v>
          </cell>
          <cell r="K872" t="str">
            <v>אוטובוס</v>
          </cell>
          <cell r="L872" t="str">
            <v>עירוני</v>
          </cell>
          <cell r="M872" t="str">
            <v>מפרקי</v>
          </cell>
          <cell r="N872" t="str">
            <v>קווים</v>
          </cell>
          <cell r="O872" t="str">
            <v>אונו</v>
          </cell>
          <cell r="P872" t="str">
            <v/>
          </cell>
          <cell r="Q872" t="str">
            <v/>
          </cell>
          <cell r="R872" t="str">
            <v>אונו אלעד</v>
          </cell>
        </row>
        <row r="873">
          <cell r="B873">
            <v>8129684</v>
          </cell>
          <cell r="C873">
            <v>81296</v>
          </cell>
          <cell r="D873" t="str">
            <v>קווים</v>
          </cell>
          <cell r="E873" t="str">
            <v>קווים תחבורה ציבורית בע"מ</v>
          </cell>
          <cell r="F873" t="str">
            <v>קווים</v>
          </cell>
          <cell r="G873">
            <v>2018</v>
          </cell>
          <cell r="H873" t="str">
            <v>סולאריס</v>
          </cell>
          <cell r="I873" t="str">
            <v>URBINO18LF-4121</v>
          </cell>
          <cell r="J873" t="e">
            <v>#N/A</v>
          </cell>
          <cell r="K873" t="str">
            <v>אוטובוס</v>
          </cell>
          <cell r="L873" t="str">
            <v>עירוני</v>
          </cell>
          <cell r="M873" t="str">
            <v>מפרקי</v>
          </cell>
          <cell r="N873" t="str">
            <v>קווים</v>
          </cell>
          <cell r="O873" t="str">
            <v>אונו</v>
          </cell>
          <cell r="P873" t="str">
            <v/>
          </cell>
          <cell r="Q873" t="str">
            <v/>
          </cell>
          <cell r="R873" t="str">
            <v>אונו אלעד</v>
          </cell>
        </row>
        <row r="874">
          <cell r="B874">
            <v>8129784</v>
          </cell>
          <cell r="C874">
            <v>81297</v>
          </cell>
          <cell r="D874" t="str">
            <v>קווים</v>
          </cell>
          <cell r="E874" t="str">
            <v>קווים תחבורה ציבורית בע"מ</v>
          </cell>
          <cell r="F874" t="str">
            <v>קווים</v>
          </cell>
          <cell r="G874">
            <v>2018</v>
          </cell>
          <cell r="H874" t="str">
            <v>סולאריס</v>
          </cell>
          <cell r="I874" t="str">
            <v>URBINO18LF-4121</v>
          </cell>
          <cell r="J874" t="e">
            <v>#N/A</v>
          </cell>
          <cell r="K874" t="str">
            <v>אוטובוס</v>
          </cell>
          <cell r="L874" t="str">
            <v>עירוני</v>
          </cell>
          <cell r="M874" t="str">
            <v>מפרקי</v>
          </cell>
          <cell r="N874" t="str">
            <v>קווים</v>
          </cell>
          <cell r="O874" t="str">
            <v>אונו</v>
          </cell>
          <cell r="P874" t="str">
            <v/>
          </cell>
          <cell r="Q874" t="str">
            <v/>
          </cell>
          <cell r="R874" t="str">
            <v>אונו אלעד</v>
          </cell>
        </row>
        <row r="875">
          <cell r="B875">
            <v>8129884</v>
          </cell>
          <cell r="C875">
            <v>81298</v>
          </cell>
          <cell r="D875" t="str">
            <v>קווים</v>
          </cell>
          <cell r="E875" t="str">
            <v>קווים תחבורה ציבורית בע"מ</v>
          </cell>
          <cell r="F875" t="str">
            <v>קווים</v>
          </cell>
          <cell r="G875">
            <v>2018</v>
          </cell>
          <cell r="H875" t="str">
            <v>סולאריס</v>
          </cell>
          <cell r="I875" t="str">
            <v>URBINO18LF-4121</v>
          </cell>
          <cell r="J875" t="e">
            <v>#N/A</v>
          </cell>
          <cell r="K875" t="str">
            <v>אוטובוס</v>
          </cell>
          <cell r="L875" t="str">
            <v>עירוני</v>
          </cell>
          <cell r="M875" t="str">
            <v>מפרקי</v>
          </cell>
          <cell r="N875" t="str">
            <v>קווים</v>
          </cell>
          <cell r="O875" t="str">
            <v>אונו</v>
          </cell>
          <cell r="P875" t="str">
            <v/>
          </cell>
          <cell r="Q875" t="str">
            <v/>
          </cell>
          <cell r="R875" t="str">
            <v>אונו אלעד</v>
          </cell>
        </row>
        <row r="876">
          <cell r="B876">
            <v>67408301</v>
          </cell>
          <cell r="C876">
            <v>67408301</v>
          </cell>
          <cell r="D876" t="str">
            <v>קווים</v>
          </cell>
          <cell r="E876" t="str">
            <v>קווים תחבורה ציבורית בע"מ</v>
          </cell>
          <cell r="F876" t="str">
            <v>קווים</v>
          </cell>
          <cell r="G876">
            <v>2019</v>
          </cell>
          <cell r="H876" t="str">
            <v>וולוו</v>
          </cell>
          <cell r="I876" t="str">
            <v>B11R</v>
          </cell>
          <cell r="J876">
            <v>51</v>
          </cell>
          <cell r="K876" t="str">
            <v>אוטובוס</v>
          </cell>
          <cell r="L876" t="str">
            <v>בינעירוני</v>
          </cell>
          <cell r="M876" t="str">
            <v/>
          </cell>
          <cell r="N876" t="str">
            <v>קווים</v>
          </cell>
          <cell r="O876" t="str">
            <v>רמלה לוד</v>
          </cell>
          <cell r="P876" t="str">
            <v/>
          </cell>
          <cell r="Q876" t="str">
            <v/>
          </cell>
          <cell r="R876" t="str">
            <v>חשמונאים</v>
          </cell>
        </row>
        <row r="877">
          <cell r="B877">
            <v>67408401</v>
          </cell>
          <cell r="C877">
            <v>67408401</v>
          </cell>
          <cell r="D877" t="str">
            <v>קווים</v>
          </cell>
          <cell r="E877" t="str">
            <v>קווים תחבורה ציבורית בע"מ</v>
          </cell>
          <cell r="F877" t="str">
            <v>קווים</v>
          </cell>
          <cell r="G877">
            <v>2019</v>
          </cell>
          <cell r="H877" t="str">
            <v>וולוו</v>
          </cell>
          <cell r="I877" t="str">
            <v>B11R</v>
          </cell>
          <cell r="J877">
            <v>51</v>
          </cell>
          <cell r="K877" t="str">
            <v>אוטובוס</v>
          </cell>
          <cell r="L877" t="str">
            <v>בינעירוני</v>
          </cell>
          <cell r="M877" t="str">
            <v/>
          </cell>
          <cell r="N877" t="str">
            <v>קווים</v>
          </cell>
          <cell r="O877" t="str">
            <v>מודיעין</v>
          </cell>
          <cell r="P877" t="str">
            <v/>
          </cell>
          <cell r="Q877" t="str">
            <v/>
          </cell>
          <cell r="R877" t="str">
            <v>חשמונאים</v>
          </cell>
        </row>
        <row r="878">
          <cell r="B878">
            <v>67408501</v>
          </cell>
          <cell r="C878">
            <v>67408501</v>
          </cell>
          <cell r="D878" t="str">
            <v>קווים</v>
          </cell>
          <cell r="E878" t="str">
            <v>קווים תחבורה ציבורית בע"מ</v>
          </cell>
          <cell r="F878" t="str">
            <v>קווים</v>
          </cell>
          <cell r="G878">
            <v>2019</v>
          </cell>
          <cell r="H878" t="str">
            <v>וולוו</v>
          </cell>
          <cell r="I878" t="str">
            <v>B11R</v>
          </cell>
          <cell r="J878">
            <v>51</v>
          </cell>
          <cell r="K878" t="str">
            <v>אוטובוס</v>
          </cell>
          <cell r="L878" t="str">
            <v>בינעירוני</v>
          </cell>
          <cell r="M878" t="str">
            <v/>
          </cell>
          <cell r="N878" t="str">
            <v>קווים</v>
          </cell>
          <cell r="O878" t="str">
            <v>מודיעין</v>
          </cell>
          <cell r="P878" t="str">
            <v/>
          </cell>
          <cell r="Q878" t="str">
            <v/>
          </cell>
          <cell r="R878" t="str">
            <v>חשמונאים</v>
          </cell>
        </row>
        <row r="879">
          <cell r="B879">
            <v>67410701</v>
          </cell>
          <cell r="C879">
            <v>67410701</v>
          </cell>
          <cell r="D879" t="str">
            <v>קווים</v>
          </cell>
          <cell r="E879" t="str">
            <v>קווים תחבורה ציבורית בע"מ</v>
          </cell>
          <cell r="F879" t="str">
            <v>קווים</v>
          </cell>
          <cell r="G879">
            <v>2019</v>
          </cell>
          <cell r="H879" t="str">
            <v>וולוו</v>
          </cell>
          <cell r="I879" t="str">
            <v>B11R</v>
          </cell>
          <cell r="J879">
            <v>51</v>
          </cell>
          <cell r="K879" t="str">
            <v>אוטובוס</v>
          </cell>
          <cell r="L879" t="str">
            <v>בינעירוני</v>
          </cell>
          <cell r="M879" t="str">
            <v/>
          </cell>
          <cell r="N879" t="str">
            <v>קווים</v>
          </cell>
          <cell r="O879" t="str">
            <v>רמלה לוד</v>
          </cell>
          <cell r="P879" t="str">
            <v/>
          </cell>
          <cell r="Q879" t="str">
            <v/>
          </cell>
          <cell r="R879" t="str">
            <v>חשמונאים</v>
          </cell>
        </row>
        <row r="880">
          <cell r="B880">
            <v>67410601</v>
          </cell>
          <cell r="C880">
            <v>67410601</v>
          </cell>
          <cell r="D880" t="str">
            <v>קווים</v>
          </cell>
          <cell r="E880" t="str">
            <v>קווים תחבורה ציבורית בע"מ</v>
          </cell>
          <cell r="F880" t="str">
            <v>קווים</v>
          </cell>
          <cell r="G880">
            <v>2019</v>
          </cell>
          <cell r="H880" t="str">
            <v>וולוו</v>
          </cell>
          <cell r="I880" t="str">
            <v>B11R</v>
          </cell>
          <cell r="J880">
            <v>51</v>
          </cell>
          <cell r="K880" t="str">
            <v>אוטובוס</v>
          </cell>
          <cell r="L880" t="str">
            <v>בינעירוני</v>
          </cell>
          <cell r="M880" t="str">
            <v/>
          </cell>
          <cell r="N880" t="str">
            <v>קווים</v>
          </cell>
          <cell r="O880" t="str">
            <v>מודיעין עילית</v>
          </cell>
          <cell r="P880" t="str">
            <v/>
          </cell>
          <cell r="Q880" t="str">
            <v/>
          </cell>
          <cell r="R880" t="str">
            <v>חשמונאים</v>
          </cell>
        </row>
        <row r="881">
          <cell r="B881">
            <v>67410501</v>
          </cell>
          <cell r="C881">
            <v>67410501</v>
          </cell>
          <cell r="D881" t="str">
            <v>קווים</v>
          </cell>
          <cell r="E881" t="str">
            <v>קווים תחבורה ציבורית בע"מ</v>
          </cell>
          <cell r="F881" t="str">
            <v>קווים</v>
          </cell>
          <cell r="G881">
            <v>2019</v>
          </cell>
          <cell r="H881" t="str">
            <v>וולוו</v>
          </cell>
          <cell r="I881" t="str">
            <v>B11R</v>
          </cell>
          <cell r="J881">
            <v>51</v>
          </cell>
          <cell r="K881" t="str">
            <v>אוטובוס</v>
          </cell>
          <cell r="L881" t="str">
            <v>בינעירוני</v>
          </cell>
          <cell r="M881" t="str">
            <v/>
          </cell>
          <cell r="N881" t="str">
            <v>קווים</v>
          </cell>
          <cell r="O881" t="str">
            <v>מודיעין עילית</v>
          </cell>
          <cell r="P881" t="str">
            <v/>
          </cell>
          <cell r="Q881" t="str">
            <v/>
          </cell>
          <cell r="R881" t="str">
            <v>חשמונאים</v>
          </cell>
        </row>
        <row r="882">
          <cell r="B882">
            <v>67410401</v>
          </cell>
          <cell r="C882">
            <v>67410401</v>
          </cell>
          <cell r="D882" t="str">
            <v>קווים</v>
          </cell>
          <cell r="E882" t="str">
            <v>קווים תחבורה ציבורית בע"מ</v>
          </cell>
          <cell r="F882" t="str">
            <v>קווים</v>
          </cell>
          <cell r="G882">
            <v>2019</v>
          </cell>
          <cell r="H882" t="str">
            <v>וולוו</v>
          </cell>
          <cell r="I882" t="str">
            <v>B11R</v>
          </cell>
          <cell r="J882">
            <v>51</v>
          </cell>
          <cell r="K882" t="str">
            <v>אוטובוס</v>
          </cell>
          <cell r="L882" t="str">
            <v>בינעירוני</v>
          </cell>
          <cell r="M882" t="str">
            <v/>
          </cell>
          <cell r="N882" t="str">
            <v>קווים</v>
          </cell>
          <cell r="O882" t="str">
            <v>מודיעין עילית</v>
          </cell>
          <cell r="P882" t="str">
            <v/>
          </cell>
          <cell r="Q882" t="str">
            <v/>
          </cell>
          <cell r="R882" t="str">
            <v>חשמונאים</v>
          </cell>
        </row>
        <row r="883">
          <cell r="B883">
            <v>67410301</v>
          </cell>
          <cell r="C883">
            <v>67410301</v>
          </cell>
          <cell r="D883" t="str">
            <v>קווים</v>
          </cell>
          <cell r="E883" t="str">
            <v>קווים תחבורה ציבורית בע"מ</v>
          </cell>
          <cell r="F883" t="str">
            <v>קווים</v>
          </cell>
          <cell r="G883">
            <v>2019</v>
          </cell>
          <cell r="H883" t="str">
            <v>וולוו</v>
          </cell>
          <cell r="I883" t="str">
            <v>B11R</v>
          </cell>
          <cell r="J883">
            <v>51</v>
          </cell>
          <cell r="K883" t="str">
            <v>אוטובוס</v>
          </cell>
          <cell r="L883" t="str">
            <v>בינעירוני</v>
          </cell>
          <cell r="M883" t="str">
            <v/>
          </cell>
          <cell r="N883" t="str">
            <v>קווים</v>
          </cell>
          <cell r="O883" t="str">
            <v>מודיעין עילית</v>
          </cell>
          <cell r="P883" t="str">
            <v/>
          </cell>
          <cell r="Q883" t="str">
            <v/>
          </cell>
          <cell r="R883" t="str">
            <v>חשמונאים</v>
          </cell>
        </row>
        <row r="884">
          <cell r="B884">
            <v>67415101</v>
          </cell>
          <cell r="C884">
            <v>67415101</v>
          </cell>
          <cell r="D884" t="str">
            <v>קווים</v>
          </cell>
          <cell r="E884" t="str">
            <v>קווים תחבורה ציבורית בע"מ</v>
          </cell>
          <cell r="F884" t="str">
            <v>קווים</v>
          </cell>
          <cell r="G884">
            <v>2020</v>
          </cell>
          <cell r="H884" t="str">
            <v>וולוו</v>
          </cell>
          <cell r="I884" t="str">
            <v>B8R</v>
          </cell>
          <cell r="J884" t="e">
            <v>#N/A</v>
          </cell>
          <cell r="K884" t="str">
            <v>אוטובוס</v>
          </cell>
          <cell r="L884" t="str">
            <v>בינעירוני</v>
          </cell>
          <cell r="M884" t="str">
            <v/>
          </cell>
          <cell r="N884" t="str">
            <v>קווים</v>
          </cell>
          <cell r="O884" t="str">
            <v>נתניה</v>
          </cell>
          <cell r="P884" t="str">
            <v/>
          </cell>
          <cell r="Q884" t="str">
            <v/>
          </cell>
          <cell r="R884" t="str">
            <v>חדרה נתניה</v>
          </cell>
        </row>
        <row r="885">
          <cell r="B885">
            <v>67415001</v>
          </cell>
          <cell r="C885">
            <v>67415001</v>
          </cell>
          <cell r="D885" t="str">
            <v>קווים</v>
          </cell>
          <cell r="E885" t="str">
            <v>קווים תחבורה ציבורית בע"מ</v>
          </cell>
          <cell r="F885" t="str">
            <v>קווים</v>
          </cell>
          <cell r="G885">
            <v>2020</v>
          </cell>
          <cell r="H885" t="str">
            <v>וולוו</v>
          </cell>
          <cell r="I885" t="str">
            <v>B8R</v>
          </cell>
          <cell r="J885" t="e">
            <v>#N/A</v>
          </cell>
          <cell r="K885" t="str">
            <v>אוטובוס</v>
          </cell>
          <cell r="L885" t="str">
            <v>בינעירוני</v>
          </cell>
          <cell r="M885" t="str">
            <v/>
          </cell>
          <cell r="N885" t="str">
            <v>קווים</v>
          </cell>
          <cell r="O885" t="str">
            <v>נתניה</v>
          </cell>
          <cell r="P885" t="str">
            <v/>
          </cell>
          <cell r="Q885" t="str">
            <v/>
          </cell>
          <cell r="R885" t="str">
            <v>חדרה נתניה</v>
          </cell>
        </row>
        <row r="886">
          <cell r="B886">
            <v>67415701</v>
          </cell>
          <cell r="C886">
            <v>67415701</v>
          </cell>
          <cell r="D886" t="str">
            <v>קווים</v>
          </cell>
          <cell r="E886" t="str">
            <v>קווים תחבורה ציבורית בע"מ</v>
          </cell>
          <cell r="F886" t="str">
            <v>קווים</v>
          </cell>
          <cell r="G886">
            <v>2020</v>
          </cell>
          <cell r="H886" t="str">
            <v>וולוו</v>
          </cell>
          <cell r="I886" t="str">
            <v>B8R</v>
          </cell>
          <cell r="J886" t="e">
            <v>#N/A</v>
          </cell>
          <cell r="K886" t="str">
            <v>אוטובוס</v>
          </cell>
          <cell r="L886" t="str">
            <v>בינעירוני</v>
          </cell>
          <cell r="M886" t="str">
            <v/>
          </cell>
          <cell r="N886" t="str">
            <v>קווים</v>
          </cell>
          <cell r="O886" t="str">
            <v>נתניה</v>
          </cell>
          <cell r="P886" t="str">
            <v/>
          </cell>
          <cell r="Q886" t="str">
            <v/>
          </cell>
          <cell r="R886" t="str">
            <v>חדרה נתניה</v>
          </cell>
        </row>
        <row r="887">
          <cell r="B887">
            <v>67418401</v>
          </cell>
          <cell r="C887">
            <v>67418401</v>
          </cell>
          <cell r="D887" t="str">
            <v>קווים</v>
          </cell>
          <cell r="E887" t="str">
            <v>קווים תחבורה ציבורית בע"מ</v>
          </cell>
          <cell r="F887" t="str">
            <v>קווים</v>
          </cell>
          <cell r="G887">
            <v>2020</v>
          </cell>
          <cell r="H887" t="str">
            <v>וולוו</v>
          </cell>
          <cell r="I887" t="str">
            <v>B8R</v>
          </cell>
          <cell r="J887" t="e">
            <v>#N/A</v>
          </cell>
          <cell r="K887" t="str">
            <v>אוטובוס</v>
          </cell>
          <cell r="L887" t="str">
            <v>בינעירוני</v>
          </cell>
          <cell r="M887" t="str">
            <v/>
          </cell>
          <cell r="N887" t="str">
            <v>קווים</v>
          </cell>
          <cell r="O887" t="str">
            <v>חדרה</v>
          </cell>
          <cell r="P887" t="str">
            <v/>
          </cell>
          <cell r="Q887" t="str">
            <v/>
          </cell>
          <cell r="R887" t="str">
            <v>חדרה נתניה</v>
          </cell>
        </row>
        <row r="888">
          <cell r="B888">
            <v>67418201</v>
          </cell>
          <cell r="C888">
            <v>67418201</v>
          </cell>
          <cell r="D888" t="str">
            <v>קווים</v>
          </cell>
          <cell r="E888" t="str">
            <v>קווים תחבורה ציבורית בע"מ</v>
          </cell>
          <cell r="F888" t="str">
            <v>קווים</v>
          </cell>
          <cell r="G888">
            <v>2020</v>
          </cell>
          <cell r="H888" t="str">
            <v>וולוו</v>
          </cell>
          <cell r="I888" t="str">
            <v>B8R</v>
          </cell>
          <cell r="J888" t="e">
            <v>#N/A</v>
          </cell>
          <cell r="K888" t="str">
            <v>אוטובוס</v>
          </cell>
          <cell r="L888" t="str">
            <v>בינעירוני</v>
          </cell>
          <cell r="M888" t="str">
            <v/>
          </cell>
          <cell r="N888" t="str">
            <v>קווים</v>
          </cell>
          <cell r="O888" t="str">
            <v>חדרה</v>
          </cell>
          <cell r="P888" t="str">
            <v/>
          </cell>
          <cell r="Q888" t="str">
            <v/>
          </cell>
          <cell r="R888" t="str">
            <v>חדרה נתניה</v>
          </cell>
        </row>
        <row r="889">
          <cell r="B889">
            <v>67415901</v>
          </cell>
          <cell r="C889">
            <v>67415901</v>
          </cell>
          <cell r="D889" t="str">
            <v>קווים</v>
          </cell>
          <cell r="E889" t="str">
            <v>קווים תחבורה ציבורית בע"מ</v>
          </cell>
          <cell r="F889" t="str">
            <v>קווים</v>
          </cell>
          <cell r="G889">
            <v>2020</v>
          </cell>
          <cell r="H889" t="str">
            <v>וולוו</v>
          </cell>
          <cell r="I889" t="str">
            <v>B8R</v>
          </cell>
          <cell r="J889" t="e">
            <v>#N/A</v>
          </cell>
          <cell r="K889" t="str">
            <v>אוטובוס</v>
          </cell>
          <cell r="L889" t="str">
            <v>בינעירוני</v>
          </cell>
          <cell r="M889" t="str">
            <v/>
          </cell>
          <cell r="N889" t="str">
            <v>קווים</v>
          </cell>
          <cell r="O889" t="str">
            <v>חדרה</v>
          </cell>
          <cell r="P889" t="str">
            <v/>
          </cell>
          <cell r="Q889" t="str">
            <v/>
          </cell>
          <cell r="R889" t="str">
            <v>חדרה נתניה</v>
          </cell>
        </row>
        <row r="890">
          <cell r="B890">
            <v>67416001</v>
          </cell>
          <cell r="C890">
            <v>67416001</v>
          </cell>
          <cell r="D890" t="str">
            <v>קווים</v>
          </cell>
          <cell r="E890" t="str">
            <v>קווים תחבורה ציבורית בע"מ</v>
          </cell>
          <cell r="F890" t="str">
            <v>קווים</v>
          </cell>
          <cell r="G890">
            <v>2020</v>
          </cell>
          <cell r="H890" t="str">
            <v>וולוו</v>
          </cell>
          <cell r="I890" t="str">
            <v>B8R</v>
          </cell>
          <cell r="J890" t="e">
            <v>#N/A</v>
          </cell>
          <cell r="K890" t="str">
            <v>אוטובוס</v>
          </cell>
          <cell r="L890" t="str">
            <v>בינעירוני</v>
          </cell>
          <cell r="M890" t="str">
            <v/>
          </cell>
          <cell r="N890" t="str">
            <v>קווים</v>
          </cell>
          <cell r="O890" t="str">
            <v>חדרה</v>
          </cell>
          <cell r="P890" t="str">
            <v/>
          </cell>
          <cell r="Q890" t="str">
            <v/>
          </cell>
          <cell r="R890" t="str">
            <v>חדרה נתניה</v>
          </cell>
        </row>
        <row r="891">
          <cell r="B891">
            <v>67415801</v>
          </cell>
          <cell r="C891">
            <v>67415801</v>
          </cell>
          <cell r="D891" t="str">
            <v>קווים</v>
          </cell>
          <cell r="E891" t="str">
            <v>קווים תחבורה ציבורית בע"מ</v>
          </cell>
          <cell r="F891" t="str">
            <v>קווים</v>
          </cell>
          <cell r="G891">
            <v>2020</v>
          </cell>
          <cell r="H891" t="str">
            <v>וולוו</v>
          </cell>
          <cell r="I891" t="str">
            <v>B8R</v>
          </cell>
          <cell r="J891" t="e">
            <v>#N/A</v>
          </cell>
          <cell r="K891" t="str">
            <v>אוטובוס</v>
          </cell>
          <cell r="L891" t="str">
            <v>בינעירוני</v>
          </cell>
          <cell r="M891" t="str">
            <v/>
          </cell>
          <cell r="N891" t="str">
            <v>קווים</v>
          </cell>
          <cell r="O891" t="str">
            <v>נתניה</v>
          </cell>
          <cell r="P891" t="str">
            <v/>
          </cell>
          <cell r="Q891" t="str">
            <v/>
          </cell>
          <cell r="R891" t="str">
            <v>חדרה נתניה</v>
          </cell>
        </row>
        <row r="892">
          <cell r="B892">
            <v>67417901</v>
          </cell>
          <cell r="C892">
            <v>67417901</v>
          </cell>
          <cell r="D892" t="str">
            <v>קווים</v>
          </cell>
          <cell r="E892" t="str">
            <v>קווים תחבורה ציבורית בע"מ</v>
          </cell>
          <cell r="F892" t="str">
            <v>קווים</v>
          </cell>
          <cell r="G892">
            <v>2020</v>
          </cell>
          <cell r="H892" t="str">
            <v>וולוו</v>
          </cell>
          <cell r="I892" t="str">
            <v>B8R</v>
          </cell>
          <cell r="J892" t="e">
            <v>#N/A</v>
          </cell>
          <cell r="K892" t="str">
            <v>אוטובוס</v>
          </cell>
          <cell r="L892" t="str">
            <v>בינעירוני</v>
          </cell>
          <cell r="M892" t="str">
            <v/>
          </cell>
          <cell r="N892" t="str">
            <v>קווים</v>
          </cell>
          <cell r="O892" t="str">
            <v>חדרה</v>
          </cell>
          <cell r="P892" t="str">
            <v/>
          </cell>
          <cell r="Q892" t="str">
            <v/>
          </cell>
          <cell r="R892" t="str">
            <v>חדרה נתניה</v>
          </cell>
        </row>
        <row r="893">
          <cell r="B893">
            <v>67418301</v>
          </cell>
          <cell r="C893">
            <v>67418301</v>
          </cell>
          <cell r="D893" t="str">
            <v>קווים</v>
          </cell>
          <cell r="E893" t="str">
            <v>קווים תחבורה ציבורית בע"מ</v>
          </cell>
          <cell r="F893" t="str">
            <v>קווים</v>
          </cell>
          <cell r="G893">
            <v>2020</v>
          </cell>
          <cell r="H893" t="str">
            <v>וולוו</v>
          </cell>
          <cell r="I893" t="str">
            <v>B8R</v>
          </cell>
          <cell r="J893" t="e">
            <v>#N/A</v>
          </cell>
          <cell r="K893" t="str">
            <v>אוטובוס</v>
          </cell>
          <cell r="L893" t="str">
            <v>בינעירוני</v>
          </cell>
          <cell r="M893" t="str">
            <v/>
          </cell>
          <cell r="N893" t="str">
            <v>קווים</v>
          </cell>
          <cell r="O893" t="str">
            <v>חדרה</v>
          </cell>
          <cell r="P893" t="str">
            <v/>
          </cell>
          <cell r="Q893" t="str">
            <v/>
          </cell>
          <cell r="R893" t="str">
            <v>חדרה נתניה</v>
          </cell>
        </row>
        <row r="894">
          <cell r="B894">
            <v>67416101</v>
          </cell>
          <cell r="C894">
            <v>67416101</v>
          </cell>
          <cell r="D894" t="str">
            <v>קווים</v>
          </cell>
          <cell r="E894" t="str">
            <v>קווים תחבורה ציבורית בע"מ</v>
          </cell>
          <cell r="F894" t="str">
            <v>קווים</v>
          </cell>
          <cell r="G894">
            <v>2020</v>
          </cell>
          <cell r="H894" t="str">
            <v>וולוו</v>
          </cell>
          <cell r="I894" t="str">
            <v>B8R</v>
          </cell>
          <cell r="J894" t="e">
            <v>#N/A</v>
          </cell>
          <cell r="K894" t="str">
            <v>אוטובוס</v>
          </cell>
          <cell r="L894" t="str">
            <v>בינעירוני</v>
          </cell>
          <cell r="M894" t="str">
            <v/>
          </cell>
          <cell r="N894" t="str">
            <v>קווים</v>
          </cell>
          <cell r="O894" t="str">
            <v>חדרה</v>
          </cell>
          <cell r="P894" t="str">
            <v/>
          </cell>
          <cell r="Q894" t="str">
            <v/>
          </cell>
          <cell r="R894" t="str">
            <v>חדרה נתניה</v>
          </cell>
        </row>
        <row r="895">
          <cell r="B895">
            <v>67418001</v>
          </cell>
          <cell r="C895">
            <v>67418001</v>
          </cell>
          <cell r="D895" t="str">
            <v>קווים</v>
          </cell>
          <cell r="E895" t="str">
            <v>קווים תחבורה ציבורית בע"מ</v>
          </cell>
          <cell r="F895" t="str">
            <v>קווים</v>
          </cell>
          <cell r="G895">
            <v>2020</v>
          </cell>
          <cell r="H895" t="str">
            <v>וולוו</v>
          </cell>
          <cell r="I895" t="str">
            <v>B8R</v>
          </cell>
          <cell r="J895" t="e">
            <v>#N/A</v>
          </cell>
          <cell r="K895" t="str">
            <v>אוטובוס</v>
          </cell>
          <cell r="L895" t="str">
            <v>בינעירוני</v>
          </cell>
          <cell r="M895" t="str">
            <v/>
          </cell>
          <cell r="N895" t="str">
            <v>קווים</v>
          </cell>
          <cell r="O895" t="str">
            <v>חדרה</v>
          </cell>
          <cell r="P895" t="str">
            <v/>
          </cell>
          <cell r="Q895" t="str">
            <v/>
          </cell>
          <cell r="R895" t="str">
            <v>חדרה נתניה</v>
          </cell>
        </row>
        <row r="896">
          <cell r="B896">
            <v>67418101</v>
          </cell>
          <cell r="C896">
            <v>67418101</v>
          </cell>
          <cell r="D896" t="str">
            <v>קווים</v>
          </cell>
          <cell r="E896" t="str">
            <v>קווים תחבורה ציבורית בע"מ</v>
          </cell>
          <cell r="F896" t="str">
            <v>קווים</v>
          </cell>
          <cell r="G896">
            <v>2020</v>
          </cell>
          <cell r="H896" t="str">
            <v>וולוו</v>
          </cell>
          <cell r="I896" t="str">
            <v>B8R</v>
          </cell>
          <cell r="J896" t="e">
            <v>#N/A</v>
          </cell>
          <cell r="K896" t="str">
            <v>אוטובוס</v>
          </cell>
          <cell r="L896" t="str">
            <v>בינעירוני</v>
          </cell>
          <cell r="M896" t="str">
            <v/>
          </cell>
          <cell r="N896" t="str">
            <v>קווים</v>
          </cell>
          <cell r="O896" t="str">
            <v>חדרה</v>
          </cell>
          <cell r="P896" t="str">
            <v/>
          </cell>
          <cell r="Q896" t="str">
            <v/>
          </cell>
          <cell r="R896" t="str">
            <v>חדרה נתניה</v>
          </cell>
        </row>
        <row r="897">
          <cell r="B897">
            <v>67416301</v>
          </cell>
          <cell r="C897">
            <v>67416301</v>
          </cell>
          <cell r="D897" t="str">
            <v>קווים</v>
          </cell>
          <cell r="E897" t="str">
            <v>קווים תחבורה ציבורית בע"מ</v>
          </cell>
          <cell r="F897" t="str">
            <v>קווים</v>
          </cell>
          <cell r="G897">
            <v>2020</v>
          </cell>
          <cell r="H897" t="str">
            <v>וולוו</v>
          </cell>
          <cell r="I897" t="str">
            <v>B8R</v>
          </cell>
          <cell r="J897" t="e">
            <v>#N/A</v>
          </cell>
          <cell r="K897" t="str">
            <v>אוטובוס</v>
          </cell>
          <cell r="L897" t="str">
            <v>בינעירוני</v>
          </cell>
          <cell r="M897" t="str">
            <v/>
          </cell>
          <cell r="N897" t="str">
            <v>קווים</v>
          </cell>
          <cell r="O897" t="str">
            <v>חדרה</v>
          </cell>
          <cell r="P897" t="str">
            <v/>
          </cell>
          <cell r="Q897" t="str">
            <v/>
          </cell>
          <cell r="R897" t="str">
            <v>חדרה נתניה</v>
          </cell>
        </row>
        <row r="898">
          <cell r="B898">
            <v>67416401</v>
          </cell>
          <cell r="C898">
            <v>67416401</v>
          </cell>
          <cell r="D898" t="str">
            <v>קווים</v>
          </cell>
          <cell r="E898" t="str">
            <v>קווים תחבורה ציבורית בע"מ</v>
          </cell>
          <cell r="F898" t="str">
            <v>קווים</v>
          </cell>
          <cell r="G898">
            <v>2020</v>
          </cell>
          <cell r="H898" t="str">
            <v>וולוו</v>
          </cell>
          <cell r="I898" t="str">
            <v>B8R</v>
          </cell>
          <cell r="J898" t="e">
            <v>#N/A</v>
          </cell>
          <cell r="K898" t="str">
            <v>אוטובוס</v>
          </cell>
          <cell r="L898" t="str">
            <v>בינעירוני</v>
          </cell>
          <cell r="M898" t="str">
            <v/>
          </cell>
          <cell r="N898" t="str">
            <v>קווים</v>
          </cell>
          <cell r="O898" t="str">
            <v>רמלה לוד</v>
          </cell>
          <cell r="P898" t="str">
            <v/>
          </cell>
          <cell r="Q898" t="str">
            <v/>
          </cell>
          <cell r="R898" t="str">
            <v>חשמונאים</v>
          </cell>
        </row>
        <row r="899">
          <cell r="B899">
            <v>67416501</v>
          </cell>
          <cell r="C899">
            <v>67416501</v>
          </cell>
          <cell r="D899" t="str">
            <v>קווים</v>
          </cell>
          <cell r="E899" t="str">
            <v>קווים תחבורה ציבורית בע"מ</v>
          </cell>
          <cell r="F899" t="str">
            <v>קווים</v>
          </cell>
          <cell r="G899">
            <v>2020</v>
          </cell>
          <cell r="H899" t="str">
            <v>וולוו</v>
          </cell>
          <cell r="I899" t="str">
            <v>B8R</v>
          </cell>
          <cell r="J899" t="e">
            <v>#N/A</v>
          </cell>
          <cell r="K899" t="str">
            <v>אוטובוס</v>
          </cell>
          <cell r="L899" t="str">
            <v>בינעירוני</v>
          </cell>
          <cell r="M899" t="str">
            <v/>
          </cell>
          <cell r="N899" t="str">
            <v>קווים</v>
          </cell>
          <cell r="O899" t="str">
            <v>רמלה לוד</v>
          </cell>
          <cell r="P899" t="str">
            <v/>
          </cell>
          <cell r="Q899" t="str">
            <v/>
          </cell>
          <cell r="R899" t="str">
            <v>חשמונאים</v>
          </cell>
        </row>
        <row r="900">
          <cell r="B900">
            <v>67416201</v>
          </cell>
          <cell r="C900">
            <v>67416201</v>
          </cell>
          <cell r="D900" t="str">
            <v>קווים</v>
          </cell>
          <cell r="E900" t="str">
            <v>קווים תחבורה ציבורית בע"מ</v>
          </cell>
          <cell r="F900" t="str">
            <v>קווים</v>
          </cell>
          <cell r="G900">
            <v>2020</v>
          </cell>
          <cell r="H900" t="str">
            <v>וולוו</v>
          </cell>
          <cell r="I900" t="str">
            <v>B8R</v>
          </cell>
          <cell r="J900" t="e">
            <v>#N/A</v>
          </cell>
          <cell r="K900" t="str">
            <v>אוטובוס</v>
          </cell>
          <cell r="L900" t="str">
            <v>בינעירוני</v>
          </cell>
          <cell r="M900" t="str">
            <v/>
          </cell>
          <cell r="N900" t="str">
            <v>קווים</v>
          </cell>
          <cell r="O900" t="str">
            <v>חדרה</v>
          </cell>
          <cell r="P900" t="str">
            <v/>
          </cell>
          <cell r="Q900" t="str">
            <v/>
          </cell>
          <cell r="R900" t="str">
            <v>חדרה נתניה</v>
          </cell>
        </row>
        <row r="901">
          <cell r="B901">
            <v>65201401</v>
          </cell>
          <cell r="C901">
            <v>65201401</v>
          </cell>
          <cell r="D901" t="str">
            <v>קווים</v>
          </cell>
          <cell r="E901" t="str">
            <v>קווים תחבורה ציבורית בע"מ</v>
          </cell>
          <cell r="F901" t="str">
            <v>קווים</v>
          </cell>
          <cell r="G901">
            <v>2020</v>
          </cell>
          <cell r="H901" t="str">
            <v>איסוזו טורקיה</v>
          </cell>
          <cell r="I901" t="str">
            <v>MOBFLA</v>
          </cell>
          <cell r="J901" t="e">
            <v>#N/A</v>
          </cell>
          <cell r="K901" t="str">
            <v>מידיבוס</v>
          </cell>
          <cell r="L901" t="str">
            <v>עירוני</v>
          </cell>
          <cell r="M901" t="str">
            <v>נגיש</v>
          </cell>
          <cell r="N901" t="str">
            <v>קווים</v>
          </cell>
          <cell r="O901" t="str">
            <v>חדרה</v>
          </cell>
          <cell r="P901" t="str">
            <v/>
          </cell>
          <cell r="Q901" t="str">
            <v/>
          </cell>
          <cell r="R901" t="str">
            <v>חדרה נתניה</v>
          </cell>
        </row>
        <row r="902">
          <cell r="B902">
            <v>65201501</v>
          </cell>
          <cell r="C902">
            <v>65201501</v>
          </cell>
          <cell r="D902" t="str">
            <v>קווים</v>
          </cell>
          <cell r="E902" t="str">
            <v>קווים תחבורה ציבורית בע"מ</v>
          </cell>
          <cell r="F902" t="str">
            <v>קווים</v>
          </cell>
          <cell r="G902">
            <v>2020</v>
          </cell>
          <cell r="H902" t="str">
            <v>איסוזו טורקיה</v>
          </cell>
          <cell r="I902" t="str">
            <v>MOBFLA</v>
          </cell>
          <cell r="J902" t="e">
            <v>#N/A</v>
          </cell>
          <cell r="K902" t="str">
            <v>מידיבוס</v>
          </cell>
          <cell r="L902" t="str">
            <v>עירוני</v>
          </cell>
          <cell r="M902" t="str">
            <v>נגיש</v>
          </cell>
          <cell r="N902" t="str">
            <v>קווים</v>
          </cell>
          <cell r="O902" t="str">
            <v>חדרה</v>
          </cell>
          <cell r="P902" t="str">
            <v/>
          </cell>
          <cell r="Q902" t="str">
            <v/>
          </cell>
          <cell r="R902" t="str">
            <v>חדרה נתניה</v>
          </cell>
        </row>
        <row r="903">
          <cell r="B903">
            <v>65201601</v>
          </cell>
          <cell r="C903">
            <v>65201601</v>
          </cell>
          <cell r="D903" t="str">
            <v>קווים</v>
          </cell>
          <cell r="E903" t="str">
            <v>קווים תחבורה ציבורית בע"מ</v>
          </cell>
          <cell r="F903" t="str">
            <v>קווים</v>
          </cell>
          <cell r="G903">
            <v>2020</v>
          </cell>
          <cell r="H903" t="str">
            <v>איסוזו טורקיה</v>
          </cell>
          <cell r="I903" t="str">
            <v>MOBFLA</v>
          </cell>
          <cell r="J903" t="e">
            <v>#N/A</v>
          </cell>
          <cell r="K903" t="str">
            <v>מידיבוס</v>
          </cell>
          <cell r="L903" t="str">
            <v>עירוני</v>
          </cell>
          <cell r="M903" t="str">
            <v>נגיש</v>
          </cell>
          <cell r="N903" t="str">
            <v>קווים</v>
          </cell>
          <cell r="O903" t="str">
            <v>חדרה</v>
          </cell>
          <cell r="P903" t="str">
            <v/>
          </cell>
          <cell r="Q903" t="str">
            <v/>
          </cell>
          <cell r="R903" t="str">
            <v>חדרה נתניה</v>
          </cell>
        </row>
        <row r="904">
          <cell r="B904">
            <v>65201701</v>
          </cell>
          <cell r="C904">
            <v>65201701</v>
          </cell>
          <cell r="D904" t="str">
            <v>קווים</v>
          </cell>
          <cell r="E904" t="str">
            <v>קווים תחבורה ציבורית בע"מ</v>
          </cell>
          <cell r="F904" t="str">
            <v>קווים</v>
          </cell>
          <cell r="G904">
            <v>2020</v>
          </cell>
          <cell r="H904" t="str">
            <v>איסוזו טורקיה</v>
          </cell>
          <cell r="I904" t="str">
            <v>MOBFLA</v>
          </cell>
          <cell r="J904" t="e">
            <v>#N/A</v>
          </cell>
          <cell r="K904" t="str">
            <v>מידיבוס</v>
          </cell>
          <cell r="L904" t="str">
            <v>עירוני</v>
          </cell>
          <cell r="M904" t="str">
            <v>נגיש</v>
          </cell>
          <cell r="N904" t="str">
            <v>קווים</v>
          </cell>
          <cell r="O904" t="str">
            <v>חדרה</v>
          </cell>
          <cell r="P904" t="str">
            <v/>
          </cell>
          <cell r="Q904" t="str">
            <v/>
          </cell>
          <cell r="R904" t="str">
            <v>חדרה נתניה</v>
          </cell>
        </row>
        <row r="905">
          <cell r="B905">
            <v>65201801</v>
          </cell>
          <cell r="C905">
            <v>65201801</v>
          </cell>
          <cell r="D905" t="str">
            <v>קווים</v>
          </cell>
          <cell r="E905" t="str">
            <v>קווים תחבורה ציבורית בע"מ</v>
          </cell>
          <cell r="F905" t="str">
            <v>קווים</v>
          </cell>
          <cell r="G905">
            <v>2020</v>
          </cell>
          <cell r="H905" t="str">
            <v>איסוזו טורקיה</v>
          </cell>
          <cell r="I905" t="str">
            <v>MOBFLA</v>
          </cell>
          <cell r="J905" t="e">
            <v>#N/A</v>
          </cell>
          <cell r="K905" t="str">
            <v>מידיבוס</v>
          </cell>
          <cell r="L905" t="str">
            <v>עירוני</v>
          </cell>
          <cell r="M905" t="str">
            <v>נגיש</v>
          </cell>
          <cell r="N905" t="str">
            <v>קווים</v>
          </cell>
          <cell r="O905" t="str">
            <v>חדרה</v>
          </cell>
          <cell r="P905" t="str">
            <v/>
          </cell>
          <cell r="Q905" t="str">
            <v/>
          </cell>
          <cell r="R905" t="str">
            <v>חדרה נתניה</v>
          </cell>
        </row>
        <row r="906">
          <cell r="B906">
            <v>65201901</v>
          </cell>
          <cell r="C906">
            <v>65201901</v>
          </cell>
          <cell r="D906" t="str">
            <v>קווים</v>
          </cell>
          <cell r="E906" t="str">
            <v>קווים תחבורה ציבורית בע"מ</v>
          </cell>
          <cell r="F906" t="str">
            <v>קווים</v>
          </cell>
          <cell r="G906">
            <v>2020</v>
          </cell>
          <cell r="H906" t="str">
            <v>איסוזו טורקיה</v>
          </cell>
          <cell r="I906" t="str">
            <v>MOBFLA</v>
          </cell>
          <cell r="J906" t="e">
            <v>#N/A</v>
          </cell>
          <cell r="K906" t="str">
            <v>מידיבוס</v>
          </cell>
          <cell r="L906" t="str">
            <v>עירוני</v>
          </cell>
          <cell r="M906" t="str">
            <v>נגיש</v>
          </cell>
          <cell r="N906" t="str">
            <v>קווים</v>
          </cell>
          <cell r="O906" t="str">
            <v>חדרה</v>
          </cell>
          <cell r="P906" t="str">
            <v/>
          </cell>
          <cell r="Q906" t="str">
            <v/>
          </cell>
          <cell r="R906" t="str">
            <v>חדרה נתניה</v>
          </cell>
        </row>
        <row r="907">
          <cell r="B907">
            <v>65202001</v>
          </cell>
          <cell r="C907">
            <v>65202001</v>
          </cell>
          <cell r="D907" t="str">
            <v>קווים</v>
          </cell>
          <cell r="E907" t="str">
            <v>קווים תחבורה ציבורית בע"מ</v>
          </cell>
          <cell r="F907" t="str">
            <v>קווים</v>
          </cell>
          <cell r="G907">
            <v>2020</v>
          </cell>
          <cell r="H907" t="str">
            <v>איסוזו טורקיה</v>
          </cell>
          <cell r="I907" t="str">
            <v>MOBFLA</v>
          </cell>
          <cell r="J907" t="e">
            <v>#N/A</v>
          </cell>
          <cell r="K907" t="str">
            <v>מידיבוס</v>
          </cell>
          <cell r="L907" t="str">
            <v>עירוני</v>
          </cell>
          <cell r="M907" t="str">
            <v>נגיש</v>
          </cell>
          <cell r="N907" t="str">
            <v>קווים</v>
          </cell>
          <cell r="O907" t="str">
            <v>חדרה</v>
          </cell>
          <cell r="P907" t="str">
            <v/>
          </cell>
          <cell r="Q907" t="str">
            <v/>
          </cell>
          <cell r="R907" t="str">
            <v>חדרה נתניה</v>
          </cell>
        </row>
        <row r="908">
          <cell r="B908">
            <v>65202101</v>
          </cell>
          <cell r="C908">
            <v>65202101</v>
          </cell>
          <cell r="D908" t="str">
            <v>קווים</v>
          </cell>
          <cell r="E908" t="str">
            <v>קווים תחבורה ציבורית בע"מ</v>
          </cell>
          <cell r="F908" t="str">
            <v>קווים</v>
          </cell>
          <cell r="G908">
            <v>2020</v>
          </cell>
          <cell r="H908" t="str">
            <v>איסוזו טורקיה</v>
          </cell>
          <cell r="I908" t="str">
            <v>MOBFLA</v>
          </cell>
          <cell r="J908" t="e">
            <v>#N/A</v>
          </cell>
          <cell r="K908" t="str">
            <v>מידיבוס</v>
          </cell>
          <cell r="L908" t="str">
            <v>עירוני</v>
          </cell>
          <cell r="M908" t="str">
            <v>נגיש</v>
          </cell>
          <cell r="N908" t="str">
            <v>קווים</v>
          </cell>
          <cell r="O908" t="str">
            <v>חדרה</v>
          </cell>
          <cell r="P908" t="str">
            <v/>
          </cell>
          <cell r="Q908" t="str">
            <v/>
          </cell>
          <cell r="R908" t="str">
            <v>חדרה נתניה</v>
          </cell>
        </row>
        <row r="909">
          <cell r="B909">
            <v>65202201</v>
          </cell>
          <cell r="C909">
            <v>65202201</v>
          </cell>
          <cell r="D909" t="str">
            <v>קווים</v>
          </cell>
          <cell r="E909" t="str">
            <v>קווים תחבורה ציבורית בע"מ</v>
          </cell>
          <cell r="F909" t="str">
            <v>קווים</v>
          </cell>
          <cell r="G909">
            <v>2020</v>
          </cell>
          <cell r="H909" t="str">
            <v>איסוזו טורקיה</v>
          </cell>
          <cell r="I909" t="str">
            <v>MOBFLA</v>
          </cell>
          <cell r="J909" t="e">
            <v>#N/A</v>
          </cell>
          <cell r="K909" t="str">
            <v>מידיבוס</v>
          </cell>
          <cell r="L909" t="str">
            <v>עירוני</v>
          </cell>
          <cell r="M909" t="str">
            <v>נגיש</v>
          </cell>
          <cell r="N909" t="str">
            <v>קווים</v>
          </cell>
          <cell r="O909" t="str">
            <v>חדרה</v>
          </cell>
          <cell r="P909" t="str">
            <v/>
          </cell>
          <cell r="Q909" t="str">
            <v/>
          </cell>
          <cell r="R909" t="str">
            <v>חדרה נתניה</v>
          </cell>
        </row>
        <row r="910">
          <cell r="B910">
            <v>9677937</v>
          </cell>
          <cell r="C910">
            <v>96779</v>
          </cell>
          <cell r="D910" t="str">
            <v>קווים</v>
          </cell>
          <cell r="E910" t="str">
            <v>קווים תחבורה ציבורית בע"מ</v>
          </cell>
          <cell r="F910" t="str">
            <v>קווים</v>
          </cell>
          <cell r="G910">
            <v>2016</v>
          </cell>
          <cell r="H910" t="str">
            <v>יוטונג</v>
          </cell>
          <cell r="I910" t="str">
            <v>PUMA IC / ZX6938HQ</v>
          </cell>
          <cell r="J910" t="e">
            <v>#N/A</v>
          </cell>
          <cell r="K910" t="str">
            <v>מידיבוס</v>
          </cell>
          <cell r="L910" t="str">
            <v>בינעירוני</v>
          </cell>
          <cell r="M910" t="str">
            <v/>
          </cell>
          <cell r="N910" t="str">
            <v>קווים</v>
          </cell>
          <cell r="O910" t="str">
            <v>רמלה לוד</v>
          </cell>
          <cell r="P910" t="str">
            <v/>
          </cell>
          <cell r="Q910" t="str">
            <v/>
          </cell>
          <cell r="R910" t="str">
            <v>חשמונאים</v>
          </cell>
        </row>
        <row r="911">
          <cell r="B911">
            <v>9678037</v>
          </cell>
          <cell r="C911">
            <v>96780</v>
          </cell>
          <cell r="D911" t="str">
            <v>קווים</v>
          </cell>
          <cell r="E911" t="str">
            <v>קווים תחבורה ציבורית בע"מ</v>
          </cell>
          <cell r="F911" t="str">
            <v>קווים</v>
          </cell>
          <cell r="G911">
            <v>2016</v>
          </cell>
          <cell r="H911" t="str">
            <v>יוטונג</v>
          </cell>
          <cell r="I911" t="str">
            <v>PUMA IC / ZX6938HQ</v>
          </cell>
          <cell r="J911" t="e">
            <v>#N/A</v>
          </cell>
          <cell r="K911" t="str">
            <v>מידיבוס</v>
          </cell>
          <cell r="L911" t="str">
            <v>בינעירוני</v>
          </cell>
          <cell r="M911" t="str">
            <v/>
          </cell>
          <cell r="N911" t="str">
            <v>קווים</v>
          </cell>
          <cell r="O911" t="str">
            <v>רמלה לוד</v>
          </cell>
          <cell r="P911" t="str">
            <v/>
          </cell>
          <cell r="Q911" t="str">
            <v/>
          </cell>
          <cell r="R911" t="str">
            <v>חשמונאים</v>
          </cell>
        </row>
        <row r="912">
          <cell r="B912">
            <v>9678137</v>
          </cell>
          <cell r="C912">
            <v>96781</v>
          </cell>
          <cell r="D912" t="str">
            <v>קווים</v>
          </cell>
          <cell r="E912" t="str">
            <v>קווים תחבורה ציבורית בע"מ</v>
          </cell>
          <cell r="F912" t="str">
            <v>קווים</v>
          </cell>
          <cell r="G912">
            <v>2016</v>
          </cell>
          <cell r="H912" t="str">
            <v>יוטונג</v>
          </cell>
          <cell r="I912" t="str">
            <v>PUMA IC / ZX6938HQ</v>
          </cell>
          <cell r="J912" t="e">
            <v>#N/A</v>
          </cell>
          <cell r="K912" t="str">
            <v>מידיבוס</v>
          </cell>
          <cell r="L912" t="str">
            <v>בינעירוני</v>
          </cell>
          <cell r="M912" t="str">
            <v/>
          </cell>
          <cell r="N912" t="str">
            <v>קווים</v>
          </cell>
          <cell r="O912" t="str">
            <v>מודיעין</v>
          </cell>
          <cell r="P912" t="str">
            <v/>
          </cell>
          <cell r="Q912" t="str">
            <v/>
          </cell>
          <cell r="R912" t="str">
            <v>חשמונאים</v>
          </cell>
        </row>
        <row r="913">
          <cell r="B913">
            <v>9678237</v>
          </cell>
          <cell r="C913">
            <v>96782</v>
          </cell>
          <cell r="D913" t="str">
            <v>קווים</v>
          </cell>
          <cell r="E913" t="str">
            <v>קווים תחבורה ציבורית בע"מ</v>
          </cell>
          <cell r="F913" t="str">
            <v>קווים</v>
          </cell>
          <cell r="G913">
            <v>2016</v>
          </cell>
          <cell r="H913" t="str">
            <v>יוטונג</v>
          </cell>
          <cell r="I913" t="str">
            <v>PUMA IC / ZX6938HQ</v>
          </cell>
          <cell r="J913" t="e">
            <v>#N/A</v>
          </cell>
          <cell r="K913" t="str">
            <v>מידיבוס</v>
          </cell>
          <cell r="L913" t="str">
            <v>בינעירוני</v>
          </cell>
          <cell r="M913" t="str">
            <v/>
          </cell>
          <cell r="N913" t="str">
            <v>קווים</v>
          </cell>
          <cell r="O913" t="str">
            <v>מודיעין</v>
          </cell>
          <cell r="P913" t="str">
            <v/>
          </cell>
          <cell r="Q913" t="str">
            <v/>
          </cell>
          <cell r="R913" t="str">
            <v>חשמונאים</v>
          </cell>
        </row>
        <row r="914">
          <cell r="B914">
            <v>9678337</v>
          </cell>
          <cell r="C914">
            <v>96783</v>
          </cell>
          <cell r="D914" t="str">
            <v>קווים</v>
          </cell>
          <cell r="E914" t="str">
            <v>קווים תחבורה ציבורית בע"מ</v>
          </cell>
          <cell r="F914" t="str">
            <v>קווים</v>
          </cell>
          <cell r="G914">
            <v>2016</v>
          </cell>
          <cell r="H914" t="str">
            <v>יוטונג</v>
          </cell>
          <cell r="I914" t="str">
            <v>PUMA IC / ZX6938HQ</v>
          </cell>
          <cell r="J914" t="e">
            <v>#N/A</v>
          </cell>
          <cell r="K914" t="str">
            <v>מידיבוס</v>
          </cell>
          <cell r="L914" t="str">
            <v>בינעירוני</v>
          </cell>
          <cell r="M914" t="str">
            <v/>
          </cell>
          <cell r="N914" t="str">
            <v>קווים</v>
          </cell>
          <cell r="O914" t="str">
            <v>מודיעין</v>
          </cell>
          <cell r="P914" t="str">
            <v/>
          </cell>
          <cell r="Q914" t="str">
            <v/>
          </cell>
          <cell r="R914" t="str">
            <v>חשמונאים</v>
          </cell>
        </row>
        <row r="915">
          <cell r="B915">
            <v>9678437</v>
          </cell>
          <cell r="C915">
            <v>96784</v>
          </cell>
          <cell r="D915" t="str">
            <v>קווים</v>
          </cell>
          <cell r="E915" t="str">
            <v>קווים תחבורה ציבורית בע"מ</v>
          </cell>
          <cell r="F915" t="str">
            <v>קווים</v>
          </cell>
          <cell r="G915">
            <v>2016</v>
          </cell>
          <cell r="H915" t="str">
            <v>יוטונג</v>
          </cell>
          <cell r="I915" t="str">
            <v>PUMA IC / ZX6938HQ</v>
          </cell>
          <cell r="J915" t="e">
            <v>#N/A</v>
          </cell>
          <cell r="K915" t="str">
            <v>מידיבוס</v>
          </cell>
          <cell r="L915" t="str">
            <v>בינעירוני</v>
          </cell>
          <cell r="M915" t="str">
            <v/>
          </cell>
          <cell r="N915" t="str">
            <v>קווים</v>
          </cell>
          <cell r="O915" t="str">
            <v>רמלה לוד</v>
          </cell>
          <cell r="P915" t="str">
            <v/>
          </cell>
          <cell r="Q915" t="str">
            <v/>
          </cell>
          <cell r="R915" t="str">
            <v>חשמונאים</v>
          </cell>
        </row>
        <row r="916">
          <cell r="B916">
            <v>9678537</v>
          </cell>
          <cell r="C916">
            <v>96785</v>
          </cell>
          <cell r="D916" t="str">
            <v>קווים</v>
          </cell>
          <cell r="E916" t="str">
            <v>קווים תחבורה ציבורית בע"מ</v>
          </cell>
          <cell r="F916" t="str">
            <v>קווים</v>
          </cell>
          <cell r="G916">
            <v>2016</v>
          </cell>
          <cell r="H916" t="str">
            <v>יוטונג</v>
          </cell>
          <cell r="I916" t="str">
            <v>PUMA IC / ZX6938HQ</v>
          </cell>
          <cell r="J916" t="e">
            <v>#N/A</v>
          </cell>
          <cell r="K916" t="str">
            <v>מידיבוס</v>
          </cell>
          <cell r="L916" t="str">
            <v>בינעירוני</v>
          </cell>
          <cell r="M916" t="str">
            <v/>
          </cell>
          <cell r="N916" t="str">
            <v>קווים</v>
          </cell>
          <cell r="O916" t="str">
            <v>מודיעין</v>
          </cell>
          <cell r="P916" t="str">
            <v/>
          </cell>
          <cell r="Q916" t="str">
            <v/>
          </cell>
          <cell r="R916" t="str">
            <v>חשמונאים</v>
          </cell>
        </row>
        <row r="917">
          <cell r="B917">
            <v>9413078</v>
          </cell>
          <cell r="C917">
            <v>94130</v>
          </cell>
          <cell r="D917" t="str">
            <v>קווים</v>
          </cell>
          <cell r="E917" t="str">
            <v>קווים תחבורה ציבורית בע"מ</v>
          </cell>
          <cell r="F917" t="str">
            <v>קווים</v>
          </cell>
          <cell r="G917">
            <v>2012</v>
          </cell>
          <cell r="H917" t="str">
            <v>מרצדס בנץ</v>
          </cell>
          <cell r="I917" t="str">
            <v>CDI-316</v>
          </cell>
          <cell r="J917" t="e">
            <v>#N/A</v>
          </cell>
          <cell r="K917" t="str">
            <v>אוטובוס</v>
          </cell>
          <cell r="L917" t="str">
            <v>זעיר</v>
          </cell>
          <cell r="M917" t="str">
            <v>פרטי</v>
          </cell>
          <cell r="N917" t="str">
            <v>קווים</v>
          </cell>
          <cell r="O917" t="str">
            <v>אונו</v>
          </cell>
          <cell r="P917" t="str">
            <v/>
          </cell>
          <cell r="Q917" t="str">
            <v/>
          </cell>
          <cell r="R917" t="str">
            <v>אונו אלעד</v>
          </cell>
        </row>
        <row r="918">
          <cell r="B918">
            <v>9412878</v>
          </cell>
          <cell r="C918">
            <v>94128</v>
          </cell>
          <cell r="D918" t="str">
            <v>קווים</v>
          </cell>
          <cell r="E918" t="str">
            <v>קווים תחבורה ציבורית בע"מ</v>
          </cell>
          <cell r="F918" t="str">
            <v>קווים</v>
          </cell>
          <cell r="G918">
            <v>2012</v>
          </cell>
          <cell r="H918" t="str">
            <v>מרצדס בנץ</v>
          </cell>
          <cell r="I918" t="str">
            <v>CDI-316</v>
          </cell>
          <cell r="J918" t="e">
            <v>#N/A</v>
          </cell>
          <cell r="K918" t="str">
            <v>אוטובוס</v>
          </cell>
          <cell r="L918" t="str">
            <v>זעיר</v>
          </cell>
          <cell r="M918" t="str">
            <v>פרטי</v>
          </cell>
          <cell r="N918" t="str">
            <v>קווים</v>
          </cell>
          <cell r="O918" t="str">
            <v>חדרה</v>
          </cell>
          <cell r="P918" t="str">
            <v/>
          </cell>
          <cell r="Q918" t="str">
            <v/>
          </cell>
          <cell r="R918" t="str">
            <v>חדרה נתניה</v>
          </cell>
        </row>
        <row r="919">
          <cell r="B919">
            <v>9413178</v>
          </cell>
          <cell r="C919">
            <v>94131</v>
          </cell>
          <cell r="D919" t="str">
            <v>קווים</v>
          </cell>
          <cell r="E919" t="str">
            <v>קווים תחבורה ציבורית בע"מ</v>
          </cell>
          <cell r="F919" t="str">
            <v>קווים</v>
          </cell>
          <cell r="G919">
            <v>2012</v>
          </cell>
          <cell r="H919" t="str">
            <v>מרצדס בנץ</v>
          </cell>
          <cell r="I919" t="str">
            <v>CDI-316</v>
          </cell>
          <cell r="J919" t="e">
            <v>#N/A</v>
          </cell>
          <cell r="K919" t="str">
            <v>אוטובוס</v>
          </cell>
          <cell r="L919" t="str">
            <v>זעיר</v>
          </cell>
          <cell r="M919" t="str">
            <v>פרטי</v>
          </cell>
          <cell r="N919" t="str">
            <v>קווים</v>
          </cell>
          <cell r="O919" t="str">
            <v>מודיעין</v>
          </cell>
          <cell r="P919" t="str">
            <v/>
          </cell>
          <cell r="Q919" t="str">
            <v/>
          </cell>
          <cell r="R919" t="str">
            <v>חשמונאים</v>
          </cell>
        </row>
        <row r="920">
          <cell r="B920">
            <v>1166939</v>
          </cell>
          <cell r="C920">
            <v>11669</v>
          </cell>
          <cell r="D920" t="str">
            <v>קווים</v>
          </cell>
          <cell r="E920" t="str">
            <v>קווים תחבורה ציבורית בע"מ</v>
          </cell>
          <cell r="F920" t="str">
            <v>קווים</v>
          </cell>
          <cell r="G920">
            <v>2016</v>
          </cell>
          <cell r="H920" t="str">
            <v>יוטונג</v>
          </cell>
          <cell r="I920" t="str">
            <v>PUMA IC / ZX6938HQ</v>
          </cell>
          <cell r="J920" t="e">
            <v>#N/A</v>
          </cell>
          <cell r="K920" t="str">
            <v>מידיבוס</v>
          </cell>
          <cell r="L920" t="str">
            <v>בינעירוני</v>
          </cell>
          <cell r="M920" t="str">
            <v/>
          </cell>
          <cell r="N920" t="str">
            <v>קווים</v>
          </cell>
          <cell r="O920" t="str">
            <v>רמלה לוד</v>
          </cell>
          <cell r="P920" t="str">
            <v/>
          </cell>
          <cell r="Q920" t="str">
            <v/>
          </cell>
          <cell r="R920" t="str">
            <v>חשמונאים</v>
          </cell>
        </row>
        <row r="921">
          <cell r="B921">
            <v>9678837</v>
          </cell>
          <cell r="C921">
            <v>96788</v>
          </cell>
          <cell r="D921" t="str">
            <v>קווים</v>
          </cell>
          <cell r="E921" t="str">
            <v>קווים תחבורה ציבורית בע"מ</v>
          </cell>
          <cell r="F921" t="str">
            <v>קווים</v>
          </cell>
          <cell r="G921">
            <v>2016</v>
          </cell>
          <cell r="H921" t="str">
            <v>יוטונג</v>
          </cell>
          <cell r="I921" t="str">
            <v>PUMA IC / ZX6938HQ</v>
          </cell>
          <cell r="J921" t="e">
            <v>#N/A</v>
          </cell>
          <cell r="K921" t="str">
            <v>מידיבוס</v>
          </cell>
          <cell r="L921" t="str">
            <v>בינעירוני</v>
          </cell>
          <cell r="M921" t="str">
            <v/>
          </cell>
          <cell r="N921" t="str">
            <v>קווים</v>
          </cell>
          <cell r="O921" t="str">
            <v>מודיעין</v>
          </cell>
          <cell r="P921" t="str">
            <v/>
          </cell>
          <cell r="Q921" t="str">
            <v/>
          </cell>
          <cell r="R921" t="str">
            <v>חשמונאים</v>
          </cell>
        </row>
        <row r="922">
          <cell r="B922">
            <v>9678737</v>
          </cell>
          <cell r="C922">
            <v>96787</v>
          </cell>
          <cell r="D922" t="str">
            <v>קווים</v>
          </cell>
          <cell r="E922" t="str">
            <v>קווים תחבורה ציבורית בע"מ</v>
          </cell>
          <cell r="F922" t="str">
            <v>קווים</v>
          </cell>
          <cell r="G922">
            <v>2016</v>
          </cell>
          <cell r="H922" t="str">
            <v>יוטונג</v>
          </cell>
          <cell r="I922" t="str">
            <v>PUMA IC / ZX6938HQ</v>
          </cell>
          <cell r="J922" t="e">
            <v>#N/A</v>
          </cell>
          <cell r="K922" t="str">
            <v>מידיבוס</v>
          </cell>
          <cell r="L922" t="str">
            <v>בינעירוני</v>
          </cell>
          <cell r="M922" t="str">
            <v/>
          </cell>
          <cell r="N922" t="str">
            <v>קווים</v>
          </cell>
          <cell r="O922" t="str">
            <v>מודיעין</v>
          </cell>
          <cell r="P922" t="str">
            <v/>
          </cell>
          <cell r="Q922" t="str">
            <v/>
          </cell>
          <cell r="R922" t="str">
            <v>חשמונאים</v>
          </cell>
        </row>
        <row r="923">
          <cell r="B923">
            <v>9678637</v>
          </cell>
          <cell r="C923">
            <v>96786</v>
          </cell>
          <cell r="D923" t="str">
            <v>קווים</v>
          </cell>
          <cell r="E923" t="str">
            <v>קווים תחבורה ציבורית בע"מ</v>
          </cell>
          <cell r="F923" t="str">
            <v>קווים</v>
          </cell>
          <cell r="G923">
            <v>2016</v>
          </cell>
          <cell r="H923" t="str">
            <v>יוטונג</v>
          </cell>
          <cell r="I923" t="str">
            <v>PUMA IC / ZX6938HQ</v>
          </cell>
          <cell r="J923" t="e">
            <v>#N/A</v>
          </cell>
          <cell r="K923" t="str">
            <v>מידיבוס</v>
          </cell>
          <cell r="L923" t="str">
            <v>בינעירוני</v>
          </cell>
          <cell r="M923" t="str">
            <v/>
          </cell>
          <cell r="N923" t="str">
            <v>קווים</v>
          </cell>
          <cell r="O923" t="str">
            <v>רמלה לוד</v>
          </cell>
          <cell r="P923" t="str">
            <v/>
          </cell>
          <cell r="Q923" t="str">
            <v/>
          </cell>
          <cell r="R923" t="str">
            <v>חשמונאים</v>
          </cell>
        </row>
        <row r="924">
          <cell r="B924">
            <v>9441478</v>
          </cell>
          <cell r="C924">
            <v>94414</v>
          </cell>
          <cell r="D924" t="str">
            <v>קווים</v>
          </cell>
          <cell r="E924" t="str">
            <v>קווים תחבורה ציבורית בע"מ</v>
          </cell>
          <cell r="F924" t="str">
            <v>קווים</v>
          </cell>
          <cell r="G924">
            <v>2012</v>
          </cell>
          <cell r="H924" t="str">
            <v>מרצדס בנץ</v>
          </cell>
          <cell r="I924" t="str">
            <v>CDI-316</v>
          </cell>
          <cell r="J924" t="e">
            <v>#N/A</v>
          </cell>
          <cell r="K924" t="str">
            <v>אוטובוס</v>
          </cell>
          <cell r="L924" t="str">
            <v>זעיר</v>
          </cell>
          <cell r="M924" t="str">
            <v>פרטי</v>
          </cell>
          <cell r="N924" t="str">
            <v>קווים</v>
          </cell>
          <cell r="O924" t="str">
            <v>רמלה לוד</v>
          </cell>
          <cell r="P924" t="str">
            <v/>
          </cell>
          <cell r="Q924" t="str">
            <v/>
          </cell>
          <cell r="R924" t="str">
            <v>חשמונאים</v>
          </cell>
        </row>
        <row r="925">
          <cell r="B925">
            <v>9441378</v>
          </cell>
          <cell r="C925">
            <v>94413</v>
          </cell>
          <cell r="D925" t="str">
            <v>קווים</v>
          </cell>
          <cell r="E925" t="str">
            <v>קווים תחבורה ציבורית בע"מ</v>
          </cell>
          <cell r="F925" t="str">
            <v>קווים</v>
          </cell>
          <cell r="G925">
            <v>2012</v>
          </cell>
          <cell r="H925" t="str">
            <v>מרצדס בנץ</v>
          </cell>
          <cell r="I925" t="str">
            <v>CDI-316</v>
          </cell>
          <cell r="J925" t="e">
            <v>#N/A</v>
          </cell>
          <cell r="K925" t="str">
            <v>אוטובוס</v>
          </cell>
          <cell r="L925" t="str">
            <v>זעיר</v>
          </cell>
          <cell r="M925" t="str">
            <v>פרטי</v>
          </cell>
          <cell r="N925" t="str">
            <v>קווים</v>
          </cell>
          <cell r="O925" t="str">
            <v>רמלה לוד</v>
          </cell>
          <cell r="P925" t="str">
            <v/>
          </cell>
          <cell r="Q925" t="str">
            <v/>
          </cell>
          <cell r="R925" t="str">
            <v>חשמונאים</v>
          </cell>
        </row>
        <row r="926">
          <cell r="B926">
            <v>7299152</v>
          </cell>
          <cell r="C926">
            <v>72991</v>
          </cell>
          <cell r="D926" t="str">
            <v>קווים</v>
          </cell>
          <cell r="E926" t="str">
            <v>קווים תחבורה ציבורית בע"מ</v>
          </cell>
          <cell r="F926" t="str">
            <v>קווים</v>
          </cell>
          <cell r="G926">
            <v>2016</v>
          </cell>
          <cell r="H926" t="str">
            <v>וולוו</v>
          </cell>
          <cell r="I926" t="str">
            <v>B8RLE</v>
          </cell>
          <cell r="J926" t="e">
            <v>#N/A</v>
          </cell>
          <cell r="K926" t="str">
            <v>אוטובוס</v>
          </cell>
          <cell r="L926" t="str">
            <v>עירוני</v>
          </cell>
          <cell r="M926" t="str">
            <v/>
          </cell>
          <cell r="N926" t="str">
            <v>קווים</v>
          </cell>
          <cell r="O926" t="str">
            <v>אונו</v>
          </cell>
          <cell r="P926" t="str">
            <v/>
          </cell>
          <cell r="Q926" t="str">
            <v/>
          </cell>
          <cell r="R926" t="str">
            <v>אונו אלעד</v>
          </cell>
        </row>
        <row r="927">
          <cell r="B927">
            <v>7299252</v>
          </cell>
          <cell r="C927">
            <v>72992</v>
          </cell>
          <cell r="D927" t="str">
            <v>קווים</v>
          </cell>
          <cell r="E927" t="str">
            <v>קווים תחבורה ציבורית בע"מ</v>
          </cell>
          <cell r="F927" t="str">
            <v>קווים</v>
          </cell>
          <cell r="G927">
            <v>2016</v>
          </cell>
          <cell r="H927" t="str">
            <v>וולוו</v>
          </cell>
          <cell r="I927" t="str">
            <v>B8RLE</v>
          </cell>
          <cell r="J927" t="e">
            <v>#N/A</v>
          </cell>
          <cell r="K927" t="str">
            <v>אוטובוס</v>
          </cell>
          <cell r="L927" t="str">
            <v>עירוני</v>
          </cell>
          <cell r="M927" t="str">
            <v/>
          </cell>
          <cell r="N927" t="str">
            <v>קווים</v>
          </cell>
          <cell r="O927" t="str">
            <v>אונו</v>
          </cell>
          <cell r="P927" t="str">
            <v/>
          </cell>
          <cell r="Q927" t="str">
            <v/>
          </cell>
          <cell r="R927" t="str">
            <v>אונו אלעד</v>
          </cell>
        </row>
        <row r="928">
          <cell r="B928">
            <v>7299352</v>
          </cell>
          <cell r="C928">
            <v>72993</v>
          </cell>
          <cell r="D928" t="str">
            <v>קווים</v>
          </cell>
          <cell r="E928" t="str">
            <v>קווים תחבורה ציבורית בע"מ</v>
          </cell>
          <cell r="F928" t="str">
            <v>קווים</v>
          </cell>
          <cell r="G928">
            <v>2016</v>
          </cell>
          <cell r="H928" t="str">
            <v>וולוו</v>
          </cell>
          <cell r="I928" t="str">
            <v>B8RLE</v>
          </cell>
          <cell r="J928" t="e">
            <v>#N/A</v>
          </cell>
          <cell r="K928" t="str">
            <v>אוטובוס</v>
          </cell>
          <cell r="L928" t="str">
            <v>עירוני</v>
          </cell>
          <cell r="M928" t="str">
            <v/>
          </cell>
          <cell r="N928" t="str">
            <v>קווים</v>
          </cell>
          <cell r="O928" t="str">
            <v>אונו</v>
          </cell>
          <cell r="P928" t="str">
            <v/>
          </cell>
          <cell r="Q928" t="str">
            <v/>
          </cell>
          <cell r="R928" t="str">
            <v>אונו אלעד</v>
          </cell>
        </row>
        <row r="929">
          <cell r="B929">
            <v>7299452</v>
          </cell>
          <cell r="C929">
            <v>72994</v>
          </cell>
          <cell r="D929" t="str">
            <v>קווים</v>
          </cell>
          <cell r="E929" t="str">
            <v>קווים תחבורה ציבורית בע"מ</v>
          </cell>
          <cell r="F929" t="str">
            <v>קווים</v>
          </cell>
          <cell r="G929">
            <v>2016</v>
          </cell>
          <cell r="H929" t="str">
            <v>וולוו</v>
          </cell>
          <cell r="I929" t="str">
            <v>B8RLE</v>
          </cell>
          <cell r="J929" t="e">
            <v>#N/A</v>
          </cell>
          <cell r="K929" t="str">
            <v>אוטובוס</v>
          </cell>
          <cell r="L929" t="str">
            <v>עירוני</v>
          </cell>
          <cell r="M929" t="str">
            <v/>
          </cell>
          <cell r="N929" t="str">
            <v>קווים</v>
          </cell>
          <cell r="O929" t="str">
            <v>אונו</v>
          </cell>
          <cell r="P929" t="str">
            <v/>
          </cell>
          <cell r="Q929" t="str">
            <v/>
          </cell>
          <cell r="R929" t="str">
            <v>אונו אלעד</v>
          </cell>
        </row>
        <row r="930">
          <cell r="B930">
            <v>9441878</v>
          </cell>
          <cell r="C930">
            <v>94418</v>
          </cell>
          <cell r="D930" t="str">
            <v>קווים</v>
          </cell>
          <cell r="E930" t="str">
            <v>קווים תחבורה ציבורית בע"מ</v>
          </cell>
          <cell r="F930" t="str">
            <v>קווים</v>
          </cell>
          <cell r="G930">
            <v>2012</v>
          </cell>
          <cell r="H930" t="str">
            <v>מרצדס בנץ</v>
          </cell>
          <cell r="I930" t="str">
            <v>CDI-316</v>
          </cell>
          <cell r="J930" t="e">
            <v>#N/A</v>
          </cell>
          <cell r="K930" t="str">
            <v>אוטובוס</v>
          </cell>
          <cell r="L930" t="str">
            <v>זעיר</v>
          </cell>
          <cell r="M930" t="str">
            <v>פרטי</v>
          </cell>
          <cell r="N930" t="str">
            <v>קווים</v>
          </cell>
          <cell r="O930" t="str">
            <v>אונו</v>
          </cell>
          <cell r="P930" t="str">
            <v/>
          </cell>
          <cell r="Q930" t="str">
            <v/>
          </cell>
          <cell r="R930" t="str">
            <v>אונו אלעד</v>
          </cell>
        </row>
        <row r="931">
          <cell r="B931">
            <v>7257052</v>
          </cell>
          <cell r="C931">
            <v>72570</v>
          </cell>
          <cell r="D931" t="str">
            <v>קווים</v>
          </cell>
          <cell r="E931" t="str">
            <v>קווים תחבורה ציבורית בע"מ</v>
          </cell>
          <cell r="F931" t="str">
            <v>קווים</v>
          </cell>
          <cell r="G931">
            <v>2016</v>
          </cell>
          <cell r="H931" t="str">
            <v>וולוו</v>
          </cell>
          <cell r="I931" t="str">
            <v>B8RLE</v>
          </cell>
          <cell r="J931" t="e">
            <v>#N/A</v>
          </cell>
          <cell r="K931" t="str">
            <v>אוטובוס</v>
          </cell>
          <cell r="L931" t="str">
            <v>עירוני</v>
          </cell>
          <cell r="M931" t="str">
            <v/>
          </cell>
          <cell r="N931" t="str">
            <v>קווים</v>
          </cell>
          <cell r="O931" t="str">
            <v>אונו</v>
          </cell>
          <cell r="P931" t="str">
            <v/>
          </cell>
          <cell r="Q931" t="str">
            <v/>
          </cell>
          <cell r="R931" t="str">
            <v>אונו אלעד</v>
          </cell>
        </row>
        <row r="932">
          <cell r="B932">
            <v>7257352</v>
          </cell>
          <cell r="C932">
            <v>72573</v>
          </cell>
          <cell r="D932" t="str">
            <v>קווים</v>
          </cell>
          <cell r="E932" t="str">
            <v>קווים תחבורה ציבורית בע"מ</v>
          </cell>
          <cell r="F932" t="str">
            <v>קווים</v>
          </cell>
          <cell r="G932">
            <v>2016</v>
          </cell>
          <cell r="H932" t="str">
            <v>וולוו</v>
          </cell>
          <cell r="I932" t="str">
            <v>B8RLE</v>
          </cell>
          <cell r="J932" t="e">
            <v>#N/A</v>
          </cell>
          <cell r="K932" t="str">
            <v>אוטובוס</v>
          </cell>
          <cell r="L932" t="str">
            <v>עירוני</v>
          </cell>
          <cell r="M932" t="str">
            <v/>
          </cell>
          <cell r="N932" t="str">
            <v>קווים</v>
          </cell>
          <cell r="O932" t="str">
            <v>אונו</v>
          </cell>
          <cell r="P932" t="str">
            <v/>
          </cell>
          <cell r="Q932" t="str">
            <v/>
          </cell>
          <cell r="R932" t="str">
            <v>אונו אלעד</v>
          </cell>
        </row>
        <row r="933">
          <cell r="B933">
            <v>7259652</v>
          </cell>
          <cell r="C933">
            <v>72596</v>
          </cell>
          <cell r="D933" t="str">
            <v>קווים</v>
          </cell>
          <cell r="E933" t="str">
            <v>קווים תחבורה ציבורית בע"מ</v>
          </cell>
          <cell r="F933" t="str">
            <v>קווים</v>
          </cell>
          <cell r="G933">
            <v>2016</v>
          </cell>
          <cell r="H933" t="str">
            <v>וולוו</v>
          </cell>
          <cell r="I933" t="str">
            <v>B8RLE</v>
          </cell>
          <cell r="J933" t="e">
            <v>#N/A</v>
          </cell>
          <cell r="K933" t="str">
            <v>אוטובוס</v>
          </cell>
          <cell r="L933" t="str">
            <v>עירוני</v>
          </cell>
          <cell r="M933" t="str">
            <v/>
          </cell>
          <cell r="N933" t="str">
            <v>קווים</v>
          </cell>
          <cell r="O933" t="str">
            <v>אונו</v>
          </cell>
          <cell r="P933" t="str">
            <v/>
          </cell>
          <cell r="Q933" t="str">
            <v/>
          </cell>
          <cell r="R933" t="str">
            <v>אונו אלעד</v>
          </cell>
        </row>
        <row r="934">
          <cell r="B934">
            <v>7257652</v>
          </cell>
          <cell r="C934">
            <v>72576</v>
          </cell>
          <cell r="D934" t="str">
            <v>קווים</v>
          </cell>
          <cell r="E934" t="str">
            <v>קווים תחבורה ציבורית בע"מ</v>
          </cell>
          <cell r="F934" t="str">
            <v>קווים</v>
          </cell>
          <cell r="G934">
            <v>2016</v>
          </cell>
          <cell r="H934" t="str">
            <v>וולוו</v>
          </cell>
          <cell r="I934" t="str">
            <v>B8RLE</v>
          </cell>
          <cell r="J934" t="e">
            <v>#N/A</v>
          </cell>
          <cell r="K934" t="str">
            <v>אוטובוס</v>
          </cell>
          <cell r="L934" t="str">
            <v>עירוני</v>
          </cell>
          <cell r="M934" t="str">
            <v/>
          </cell>
          <cell r="N934" t="str">
            <v>קווים</v>
          </cell>
          <cell r="O934" t="str">
            <v>אונו</v>
          </cell>
          <cell r="P934" t="str">
            <v/>
          </cell>
          <cell r="Q934" t="str">
            <v/>
          </cell>
          <cell r="R934" t="str">
            <v>אונו אלעד</v>
          </cell>
        </row>
        <row r="935">
          <cell r="B935">
            <v>7257552</v>
          </cell>
          <cell r="C935">
            <v>72575</v>
          </cell>
          <cell r="D935" t="str">
            <v>קווים</v>
          </cell>
          <cell r="E935" t="str">
            <v>קווים תחבורה ציבורית בע"מ</v>
          </cell>
          <cell r="F935" t="str">
            <v>קווים</v>
          </cell>
          <cell r="G935">
            <v>2016</v>
          </cell>
          <cell r="H935" t="str">
            <v>וולוו</v>
          </cell>
          <cell r="I935" t="str">
            <v>B8RLE</v>
          </cell>
          <cell r="J935" t="e">
            <v>#N/A</v>
          </cell>
          <cell r="K935" t="str">
            <v>אוטובוס</v>
          </cell>
          <cell r="L935" t="str">
            <v>עירוני</v>
          </cell>
          <cell r="M935" t="str">
            <v/>
          </cell>
          <cell r="N935" t="str">
            <v>קווים</v>
          </cell>
          <cell r="O935" t="str">
            <v>אונו</v>
          </cell>
          <cell r="P935" t="str">
            <v/>
          </cell>
          <cell r="Q935" t="str">
            <v/>
          </cell>
          <cell r="R935" t="str">
            <v>אונו אלעד</v>
          </cell>
        </row>
        <row r="936">
          <cell r="B936">
            <v>7257452</v>
          </cell>
          <cell r="C936">
            <v>72574</v>
          </cell>
          <cell r="D936" t="str">
            <v>קווים</v>
          </cell>
          <cell r="E936" t="str">
            <v>קווים תחבורה ציבורית בע"מ</v>
          </cell>
          <cell r="F936" t="str">
            <v>קווים</v>
          </cell>
          <cell r="G936">
            <v>2016</v>
          </cell>
          <cell r="H936" t="str">
            <v>וולוו</v>
          </cell>
          <cell r="I936" t="str">
            <v>B8RLE</v>
          </cell>
          <cell r="J936" t="e">
            <v>#N/A</v>
          </cell>
          <cell r="K936" t="str">
            <v>אוטובוס</v>
          </cell>
          <cell r="L936" t="str">
            <v>עירוני</v>
          </cell>
          <cell r="M936" t="str">
            <v/>
          </cell>
          <cell r="N936" t="str">
            <v>קווים</v>
          </cell>
          <cell r="O936" t="str">
            <v>אונו</v>
          </cell>
          <cell r="P936" t="str">
            <v/>
          </cell>
          <cell r="Q936" t="str">
            <v/>
          </cell>
          <cell r="R936" t="str">
            <v>אונו אלעד</v>
          </cell>
        </row>
        <row r="937">
          <cell r="B937">
            <v>7279852</v>
          </cell>
          <cell r="C937">
            <v>72798</v>
          </cell>
          <cell r="D937" t="str">
            <v>קווים</v>
          </cell>
          <cell r="E937" t="str">
            <v>קווים תחבורה ציבורית בע"מ</v>
          </cell>
          <cell r="F937" t="str">
            <v>קווים</v>
          </cell>
          <cell r="G937">
            <v>2016</v>
          </cell>
          <cell r="H937" t="str">
            <v>וולוו</v>
          </cell>
          <cell r="I937" t="str">
            <v>B8RLE</v>
          </cell>
          <cell r="J937" t="e">
            <v>#N/A</v>
          </cell>
          <cell r="K937" t="str">
            <v>אוטובוס</v>
          </cell>
          <cell r="L937" t="str">
            <v>עירוני</v>
          </cell>
          <cell r="M937" t="str">
            <v/>
          </cell>
          <cell r="N937" t="str">
            <v>קווים</v>
          </cell>
          <cell r="O937" t="str">
            <v>אונו</v>
          </cell>
          <cell r="P937" t="str">
            <v/>
          </cell>
          <cell r="Q937" t="str">
            <v/>
          </cell>
          <cell r="R937" t="str">
            <v>אונו אלעד</v>
          </cell>
        </row>
        <row r="938">
          <cell r="B938">
            <v>7289952</v>
          </cell>
          <cell r="C938">
            <v>72899</v>
          </cell>
          <cell r="D938" t="str">
            <v>קווים</v>
          </cell>
          <cell r="E938" t="str">
            <v>קווים תחבורה ציבורית בע"מ</v>
          </cell>
          <cell r="F938" t="str">
            <v>קווים</v>
          </cell>
          <cell r="G938">
            <v>2016</v>
          </cell>
          <cell r="H938" t="str">
            <v>וולוו</v>
          </cell>
          <cell r="I938" t="str">
            <v>B8RLE</v>
          </cell>
          <cell r="J938" t="e">
            <v>#N/A</v>
          </cell>
          <cell r="K938" t="str">
            <v>אוטובוס</v>
          </cell>
          <cell r="L938" t="str">
            <v>עירוני</v>
          </cell>
          <cell r="M938" t="str">
            <v/>
          </cell>
          <cell r="N938" t="str">
            <v>קווים</v>
          </cell>
          <cell r="O938" t="str">
            <v>אונו</v>
          </cell>
          <cell r="P938" t="str">
            <v/>
          </cell>
          <cell r="Q938" t="str">
            <v/>
          </cell>
          <cell r="R938" t="str">
            <v>אונו אלעד</v>
          </cell>
        </row>
        <row r="939">
          <cell r="B939">
            <v>7313152</v>
          </cell>
          <cell r="C939">
            <v>73131</v>
          </cell>
          <cell r="D939" t="str">
            <v>קווים</v>
          </cell>
          <cell r="E939" t="str">
            <v>קווים תחבורה ציבורית בע"מ</v>
          </cell>
          <cell r="F939" t="str">
            <v>קווים</v>
          </cell>
          <cell r="G939">
            <v>2016</v>
          </cell>
          <cell r="H939" t="str">
            <v>וולוו</v>
          </cell>
          <cell r="I939" t="str">
            <v>B8RLE</v>
          </cell>
          <cell r="J939" t="e">
            <v>#N/A</v>
          </cell>
          <cell r="K939" t="str">
            <v>אוטובוס</v>
          </cell>
          <cell r="L939" t="str">
            <v>עירוני</v>
          </cell>
          <cell r="M939" t="str">
            <v/>
          </cell>
          <cell r="N939" t="str">
            <v>קווים</v>
          </cell>
          <cell r="O939" t="str">
            <v>אונו</v>
          </cell>
          <cell r="P939" t="str">
            <v/>
          </cell>
          <cell r="Q939" t="str">
            <v/>
          </cell>
          <cell r="R939" t="str">
            <v>אונו אלעד</v>
          </cell>
        </row>
        <row r="940">
          <cell r="B940">
            <v>7308052</v>
          </cell>
          <cell r="C940">
            <v>73080</v>
          </cell>
          <cell r="D940" t="str">
            <v>קווים</v>
          </cell>
          <cell r="E940" t="str">
            <v>קווים תחבורה ציבורית בע"מ</v>
          </cell>
          <cell r="F940" t="str">
            <v>קווים</v>
          </cell>
          <cell r="G940">
            <v>2016</v>
          </cell>
          <cell r="H940" t="str">
            <v>וולוו</v>
          </cell>
          <cell r="I940" t="str">
            <v>B8RLE</v>
          </cell>
          <cell r="J940" t="e">
            <v>#N/A</v>
          </cell>
          <cell r="K940" t="str">
            <v>אוטובוס</v>
          </cell>
          <cell r="L940" t="str">
            <v>עירוני</v>
          </cell>
          <cell r="M940" t="str">
            <v/>
          </cell>
          <cell r="N940" t="str">
            <v>קווים</v>
          </cell>
          <cell r="O940" t="str">
            <v>אונו</v>
          </cell>
          <cell r="P940" t="str">
            <v/>
          </cell>
          <cell r="Q940" t="str">
            <v/>
          </cell>
          <cell r="R940" t="str">
            <v>אונו אלעד</v>
          </cell>
        </row>
        <row r="941">
          <cell r="B941">
            <v>7313252</v>
          </cell>
          <cell r="C941">
            <v>73132</v>
          </cell>
          <cell r="D941" t="str">
            <v>קווים</v>
          </cell>
          <cell r="E941" t="str">
            <v>קווים תחבורה ציבורית בע"מ</v>
          </cell>
          <cell r="F941" t="str">
            <v>קווים</v>
          </cell>
          <cell r="G941">
            <v>2016</v>
          </cell>
          <cell r="H941" t="str">
            <v>וולוו</v>
          </cell>
          <cell r="I941" t="str">
            <v>B8RLE</v>
          </cell>
          <cell r="J941" t="e">
            <v>#N/A</v>
          </cell>
          <cell r="K941" t="str">
            <v>אוטובוס</v>
          </cell>
          <cell r="L941" t="str">
            <v>עירוני</v>
          </cell>
          <cell r="M941" t="str">
            <v/>
          </cell>
          <cell r="N941" t="str">
            <v>קווים</v>
          </cell>
          <cell r="O941" t="str">
            <v>אונו</v>
          </cell>
          <cell r="P941" t="str">
            <v/>
          </cell>
          <cell r="Q941" t="str">
            <v/>
          </cell>
          <cell r="R941" t="str">
            <v>אונו אלעד</v>
          </cell>
        </row>
        <row r="942">
          <cell r="B942">
            <v>7318552</v>
          </cell>
          <cell r="C942">
            <v>73185</v>
          </cell>
          <cell r="D942" t="str">
            <v>קווים</v>
          </cell>
          <cell r="E942" t="str">
            <v>קווים תחבורה ציבורית בע"מ</v>
          </cell>
          <cell r="F942" t="str">
            <v>קווים</v>
          </cell>
          <cell r="G942">
            <v>2016</v>
          </cell>
          <cell r="H942" t="str">
            <v>וולוו</v>
          </cell>
          <cell r="I942" t="str">
            <v>B8RLE</v>
          </cell>
          <cell r="J942" t="e">
            <v>#N/A</v>
          </cell>
          <cell r="K942" t="str">
            <v>אוטובוס</v>
          </cell>
          <cell r="L942" t="str">
            <v>עירוני</v>
          </cell>
          <cell r="M942" t="str">
            <v/>
          </cell>
          <cell r="N942" t="str">
            <v>קווים</v>
          </cell>
          <cell r="O942" t="str">
            <v>אונו</v>
          </cell>
          <cell r="P942" t="str">
            <v/>
          </cell>
          <cell r="Q942" t="str">
            <v/>
          </cell>
          <cell r="R942" t="str">
            <v>אונו אלעד</v>
          </cell>
        </row>
        <row r="943">
          <cell r="B943">
            <v>7312952</v>
          </cell>
          <cell r="C943">
            <v>73129</v>
          </cell>
          <cell r="D943" t="str">
            <v>קווים</v>
          </cell>
          <cell r="E943" t="str">
            <v>קווים תחבורה ציבורית בע"מ</v>
          </cell>
          <cell r="F943" t="str">
            <v>קווים</v>
          </cell>
          <cell r="G943">
            <v>2016</v>
          </cell>
          <cell r="H943" t="str">
            <v>וולוו</v>
          </cell>
          <cell r="I943" t="str">
            <v>B8RLE</v>
          </cell>
          <cell r="J943" t="e">
            <v>#N/A</v>
          </cell>
          <cell r="K943" t="str">
            <v>אוטובוס</v>
          </cell>
          <cell r="L943" t="str">
            <v>עירוני</v>
          </cell>
          <cell r="M943" t="str">
            <v/>
          </cell>
          <cell r="N943" t="str">
            <v>קווים</v>
          </cell>
          <cell r="O943" t="str">
            <v>אונו</v>
          </cell>
          <cell r="P943" t="str">
            <v/>
          </cell>
          <cell r="Q943" t="str">
            <v/>
          </cell>
          <cell r="R943" t="str">
            <v>אונו אלעד</v>
          </cell>
        </row>
        <row r="944">
          <cell r="B944">
            <v>7313052</v>
          </cell>
          <cell r="C944">
            <v>73130</v>
          </cell>
          <cell r="D944" t="str">
            <v>קווים</v>
          </cell>
          <cell r="E944" t="str">
            <v>קווים תחבורה ציבורית בע"מ</v>
          </cell>
          <cell r="F944" t="str">
            <v>קווים</v>
          </cell>
          <cell r="G944">
            <v>2016</v>
          </cell>
          <cell r="H944" t="str">
            <v>וולוו</v>
          </cell>
          <cell r="I944" t="str">
            <v>B8RLE</v>
          </cell>
          <cell r="J944" t="e">
            <v>#N/A</v>
          </cell>
          <cell r="K944" t="str">
            <v>אוטובוס</v>
          </cell>
          <cell r="L944" t="str">
            <v>עירוני</v>
          </cell>
          <cell r="M944" t="str">
            <v/>
          </cell>
          <cell r="N944" t="str">
            <v>קווים</v>
          </cell>
          <cell r="O944" t="str">
            <v>אונו</v>
          </cell>
          <cell r="P944" t="str">
            <v/>
          </cell>
          <cell r="Q944" t="str">
            <v/>
          </cell>
          <cell r="R944" t="str">
            <v>אונו אלעד</v>
          </cell>
        </row>
        <row r="945">
          <cell r="B945">
            <v>7318652</v>
          </cell>
          <cell r="C945">
            <v>73186</v>
          </cell>
          <cell r="D945" t="str">
            <v>קווים</v>
          </cell>
          <cell r="E945" t="str">
            <v>קווים תחבורה ציבורית בע"מ</v>
          </cell>
          <cell r="F945" t="str">
            <v>קווים</v>
          </cell>
          <cell r="G945">
            <v>2016</v>
          </cell>
          <cell r="H945" t="str">
            <v>וולוו</v>
          </cell>
          <cell r="I945" t="str">
            <v>B8RLE</v>
          </cell>
          <cell r="J945" t="e">
            <v>#N/A</v>
          </cell>
          <cell r="K945" t="str">
            <v>אוטובוס</v>
          </cell>
          <cell r="L945" t="str">
            <v>עירוני</v>
          </cell>
          <cell r="M945" t="str">
            <v/>
          </cell>
          <cell r="N945" t="str">
            <v>קווים</v>
          </cell>
          <cell r="O945" t="str">
            <v>אונו</v>
          </cell>
          <cell r="P945" t="str">
            <v/>
          </cell>
          <cell r="Q945" t="str">
            <v/>
          </cell>
          <cell r="R945" t="str">
            <v>אונו אלעד</v>
          </cell>
        </row>
        <row r="946">
          <cell r="B946">
            <v>7313352</v>
          </cell>
          <cell r="C946">
            <v>73133</v>
          </cell>
          <cell r="D946" t="str">
            <v>קווים</v>
          </cell>
          <cell r="E946" t="str">
            <v>קווים תחבורה ציבורית בע"מ</v>
          </cell>
          <cell r="F946" t="str">
            <v>קווים</v>
          </cell>
          <cell r="G946">
            <v>2016</v>
          </cell>
          <cell r="H946" t="str">
            <v>וולוו</v>
          </cell>
          <cell r="I946" t="str">
            <v>B8RLE</v>
          </cell>
          <cell r="J946" t="e">
            <v>#N/A</v>
          </cell>
          <cell r="K946" t="str">
            <v>אוטובוס</v>
          </cell>
          <cell r="L946" t="str">
            <v>עירוני</v>
          </cell>
          <cell r="M946" t="str">
            <v/>
          </cell>
          <cell r="N946" t="str">
            <v>קווים</v>
          </cell>
          <cell r="O946" t="str">
            <v>אונו</v>
          </cell>
          <cell r="P946" t="str">
            <v/>
          </cell>
          <cell r="Q946" t="str">
            <v/>
          </cell>
          <cell r="R946" t="str">
            <v>אונו אלעד</v>
          </cell>
        </row>
        <row r="947">
          <cell r="B947">
            <v>7343152</v>
          </cell>
          <cell r="C947">
            <v>73431</v>
          </cell>
          <cell r="D947" t="str">
            <v>קווים</v>
          </cell>
          <cell r="E947" t="str">
            <v>קווים תחבורה ציבורית בע"מ</v>
          </cell>
          <cell r="F947" t="str">
            <v>קווים</v>
          </cell>
          <cell r="G947">
            <v>2016</v>
          </cell>
          <cell r="H947" t="str">
            <v>וולוו</v>
          </cell>
          <cell r="I947" t="str">
            <v>B8R</v>
          </cell>
          <cell r="J947" t="e">
            <v>#N/A</v>
          </cell>
          <cell r="K947" t="str">
            <v>אוטובוס</v>
          </cell>
          <cell r="L947" t="str">
            <v>בינעירוני</v>
          </cell>
          <cell r="M947" t="str">
            <v>ממוגן אבן</v>
          </cell>
          <cell r="N947" t="str">
            <v>קווים</v>
          </cell>
          <cell r="O947" t="str">
            <v>עילית</v>
          </cell>
          <cell r="P947" t="str">
            <v/>
          </cell>
          <cell r="Q947" t="str">
            <v/>
          </cell>
          <cell r="R947" t="str">
            <v>עילית</v>
          </cell>
        </row>
        <row r="948">
          <cell r="B948">
            <v>7343352</v>
          </cell>
          <cell r="C948">
            <v>73433</v>
          </cell>
          <cell r="D948" t="str">
            <v>קווים</v>
          </cell>
          <cell r="E948" t="str">
            <v>קווים תחבורה ציבורית בע"מ</v>
          </cell>
          <cell r="F948" t="str">
            <v>קווים</v>
          </cell>
          <cell r="G948">
            <v>2016</v>
          </cell>
          <cell r="H948" t="str">
            <v>וולוו</v>
          </cell>
          <cell r="I948" t="str">
            <v>B8R</v>
          </cell>
          <cell r="J948" t="e">
            <v>#N/A</v>
          </cell>
          <cell r="K948" t="str">
            <v>אוטובוס</v>
          </cell>
          <cell r="L948" t="str">
            <v>בינעירוני</v>
          </cell>
          <cell r="M948" t="str">
            <v>ממוגן אבן</v>
          </cell>
          <cell r="N948" t="str">
            <v>קווים</v>
          </cell>
          <cell r="O948" t="str">
            <v>עילית</v>
          </cell>
          <cell r="P948" t="str">
            <v/>
          </cell>
          <cell r="Q948" t="str">
            <v/>
          </cell>
          <cell r="R948" t="str">
            <v>עילית</v>
          </cell>
        </row>
        <row r="949">
          <cell r="B949">
            <v>7343252</v>
          </cell>
          <cell r="C949">
            <v>73432</v>
          </cell>
          <cell r="D949" t="str">
            <v>קווים</v>
          </cell>
          <cell r="E949" t="str">
            <v>קווים תחבורה ציבורית בע"מ</v>
          </cell>
          <cell r="F949" t="str">
            <v>קווים</v>
          </cell>
          <cell r="G949">
            <v>2016</v>
          </cell>
          <cell r="H949" t="str">
            <v>וולוו</v>
          </cell>
          <cell r="I949" t="str">
            <v>B8R</v>
          </cell>
          <cell r="J949" t="e">
            <v>#N/A</v>
          </cell>
          <cell r="K949" t="str">
            <v>אוטובוס</v>
          </cell>
          <cell r="L949" t="str">
            <v>בינעירוני</v>
          </cell>
          <cell r="M949" t="str">
            <v>ממוגן אבן</v>
          </cell>
          <cell r="N949" t="str">
            <v>קווים</v>
          </cell>
          <cell r="O949" t="str">
            <v>עילית</v>
          </cell>
          <cell r="P949" t="str">
            <v/>
          </cell>
          <cell r="Q949" t="str">
            <v/>
          </cell>
          <cell r="R949" t="str">
            <v>עילית</v>
          </cell>
        </row>
        <row r="950">
          <cell r="B950">
            <v>8320708</v>
          </cell>
          <cell r="C950">
            <v>83207</v>
          </cell>
          <cell r="D950" t="str">
            <v>קווים</v>
          </cell>
          <cell r="E950" t="str">
            <v>קווים תחבורה ציבורית בע"מ</v>
          </cell>
          <cell r="F950" t="str">
            <v>קווים</v>
          </cell>
          <cell r="G950">
            <v>2016</v>
          </cell>
          <cell r="H950" t="str">
            <v>יוטונג</v>
          </cell>
          <cell r="I950" t="str">
            <v xml:space="preserve"> TIGER / ZK6121HQ</v>
          </cell>
          <cell r="J950" t="e">
            <v>#N/A</v>
          </cell>
          <cell r="K950" t="str">
            <v>אוטובוס</v>
          </cell>
          <cell r="L950" t="str">
            <v>בינעירוני</v>
          </cell>
          <cell r="M950" t="str">
            <v/>
          </cell>
          <cell r="N950" t="str">
            <v>קווים</v>
          </cell>
          <cell r="O950" t="str">
            <v>אלעד</v>
          </cell>
          <cell r="P950" t="str">
            <v/>
          </cell>
          <cell r="Q950" t="str">
            <v/>
          </cell>
          <cell r="R950" t="str">
            <v>אונו אלעד</v>
          </cell>
        </row>
        <row r="951">
          <cell r="B951">
            <v>8320808</v>
          </cell>
          <cell r="C951">
            <v>83208</v>
          </cell>
          <cell r="D951" t="str">
            <v>קווים</v>
          </cell>
          <cell r="E951" t="str">
            <v>קווים תחבורה ציבורית בע"מ</v>
          </cell>
          <cell r="F951" t="str">
            <v>קווים</v>
          </cell>
          <cell r="G951">
            <v>2016</v>
          </cell>
          <cell r="H951" t="str">
            <v>יוטונג</v>
          </cell>
          <cell r="I951" t="str">
            <v xml:space="preserve"> TIGER / ZK6121HQ</v>
          </cell>
          <cell r="J951" t="e">
            <v>#N/A</v>
          </cell>
          <cell r="K951" t="str">
            <v>אוטובוס</v>
          </cell>
          <cell r="L951" t="str">
            <v>בינעירוני</v>
          </cell>
          <cell r="M951" t="str">
            <v/>
          </cell>
          <cell r="N951" t="str">
            <v>קווים</v>
          </cell>
          <cell r="O951" t="str">
            <v>אלעד</v>
          </cell>
          <cell r="P951" t="str">
            <v/>
          </cell>
          <cell r="Q951" t="str">
            <v/>
          </cell>
          <cell r="R951" t="str">
            <v>אונו אלעד</v>
          </cell>
        </row>
        <row r="952">
          <cell r="B952">
            <v>8320908</v>
          </cell>
          <cell r="C952">
            <v>83209</v>
          </cell>
          <cell r="D952" t="str">
            <v>קווים</v>
          </cell>
          <cell r="E952" t="str">
            <v>קווים תחבורה ציבורית בע"מ</v>
          </cell>
          <cell r="F952" t="str">
            <v>קווים</v>
          </cell>
          <cell r="G952">
            <v>2016</v>
          </cell>
          <cell r="H952" t="str">
            <v>יוטונג</v>
          </cell>
          <cell r="I952" t="str">
            <v xml:space="preserve"> TIGER / ZK6121HQ</v>
          </cell>
          <cell r="J952" t="e">
            <v>#N/A</v>
          </cell>
          <cell r="K952" t="str">
            <v>אוטובוס</v>
          </cell>
          <cell r="L952" t="str">
            <v>בינעירוני</v>
          </cell>
          <cell r="M952" t="str">
            <v/>
          </cell>
          <cell r="N952" t="str">
            <v>קווים</v>
          </cell>
          <cell r="O952" t="str">
            <v>אלעד</v>
          </cell>
          <cell r="P952" t="str">
            <v/>
          </cell>
          <cell r="Q952" t="str">
            <v/>
          </cell>
          <cell r="R952" t="str">
            <v>אונו אלעד</v>
          </cell>
        </row>
        <row r="953">
          <cell r="B953">
            <v>8321008</v>
          </cell>
          <cell r="C953">
            <v>83210</v>
          </cell>
          <cell r="D953" t="str">
            <v>קווים</v>
          </cell>
          <cell r="E953" t="str">
            <v>קווים תחבורה ציבורית בע"מ</v>
          </cell>
          <cell r="F953" t="str">
            <v>קווים</v>
          </cell>
          <cell r="G953">
            <v>2016</v>
          </cell>
          <cell r="H953" t="str">
            <v>יוטונג</v>
          </cell>
          <cell r="I953" t="str">
            <v xml:space="preserve"> TIGER / ZK6121HQ</v>
          </cell>
          <cell r="J953" t="e">
            <v>#N/A</v>
          </cell>
          <cell r="K953" t="str">
            <v>אוטובוס</v>
          </cell>
          <cell r="L953" t="str">
            <v>בינעירוני</v>
          </cell>
          <cell r="M953" t="str">
            <v/>
          </cell>
          <cell r="N953" t="str">
            <v>קווים</v>
          </cell>
          <cell r="O953" t="str">
            <v>אלעד</v>
          </cell>
          <cell r="P953" t="str">
            <v/>
          </cell>
          <cell r="Q953" t="str">
            <v/>
          </cell>
          <cell r="R953" t="str">
            <v>אונו אלעד</v>
          </cell>
        </row>
        <row r="954">
          <cell r="B954">
            <v>8321108</v>
          </cell>
          <cell r="C954">
            <v>83211</v>
          </cell>
          <cell r="D954" t="str">
            <v>קווים</v>
          </cell>
          <cell r="E954" t="str">
            <v>קווים תחבורה ציבורית בע"מ</v>
          </cell>
          <cell r="F954" t="str">
            <v>קווים</v>
          </cell>
          <cell r="G954">
            <v>2016</v>
          </cell>
          <cell r="H954" t="str">
            <v>יוטונג</v>
          </cell>
          <cell r="I954" t="str">
            <v xml:space="preserve"> TIGER / ZK6121HQ</v>
          </cell>
          <cell r="J954" t="e">
            <v>#N/A</v>
          </cell>
          <cell r="K954" t="str">
            <v>אוטובוס</v>
          </cell>
          <cell r="L954" t="str">
            <v>בינעירוני</v>
          </cell>
          <cell r="M954" t="str">
            <v/>
          </cell>
          <cell r="N954" t="str">
            <v>קווים</v>
          </cell>
          <cell r="O954" t="str">
            <v>אלעד</v>
          </cell>
          <cell r="P954" t="str">
            <v/>
          </cell>
          <cell r="Q954" t="str">
            <v/>
          </cell>
          <cell r="R954" t="str">
            <v>אונו אלעד</v>
          </cell>
        </row>
        <row r="955">
          <cell r="B955">
            <v>8321208</v>
          </cell>
          <cell r="C955">
            <v>83212</v>
          </cell>
          <cell r="D955" t="str">
            <v>קווים</v>
          </cell>
          <cell r="E955" t="str">
            <v>קווים תחבורה ציבורית בע"מ</v>
          </cell>
          <cell r="F955" t="str">
            <v>קווים</v>
          </cell>
          <cell r="G955">
            <v>2016</v>
          </cell>
          <cell r="H955" t="str">
            <v>יוטונג</v>
          </cell>
          <cell r="I955" t="str">
            <v xml:space="preserve"> TIGER / ZK6121HQ</v>
          </cell>
          <cell r="J955" t="e">
            <v>#N/A</v>
          </cell>
          <cell r="K955" t="str">
            <v>אוטובוס</v>
          </cell>
          <cell r="L955" t="str">
            <v>בינעירוני</v>
          </cell>
          <cell r="M955" t="str">
            <v/>
          </cell>
          <cell r="N955" t="str">
            <v>קווים</v>
          </cell>
          <cell r="O955" t="str">
            <v>אלעד</v>
          </cell>
          <cell r="P955" t="str">
            <v/>
          </cell>
          <cell r="Q955" t="str">
            <v/>
          </cell>
          <cell r="R955" t="str">
            <v>אונו אלעד</v>
          </cell>
        </row>
        <row r="956">
          <cell r="B956">
            <v>8321308</v>
          </cell>
          <cell r="C956">
            <v>83213</v>
          </cell>
          <cell r="D956" t="str">
            <v>קווים</v>
          </cell>
          <cell r="E956" t="str">
            <v>קווים תחבורה ציבורית בע"מ</v>
          </cell>
          <cell r="F956" t="str">
            <v>קווים</v>
          </cell>
          <cell r="G956">
            <v>2016</v>
          </cell>
          <cell r="H956" t="str">
            <v>יוטונג</v>
          </cell>
          <cell r="I956" t="str">
            <v xml:space="preserve"> TIGER / ZK6121HQ</v>
          </cell>
          <cell r="J956" t="e">
            <v>#N/A</v>
          </cell>
          <cell r="K956" t="str">
            <v>אוטובוס</v>
          </cell>
          <cell r="L956" t="str">
            <v>בינעירוני</v>
          </cell>
          <cell r="M956" t="str">
            <v/>
          </cell>
          <cell r="N956" t="str">
            <v>קווים</v>
          </cell>
          <cell r="O956" t="str">
            <v>אלעד</v>
          </cell>
          <cell r="P956" t="str">
            <v/>
          </cell>
          <cell r="Q956" t="str">
            <v/>
          </cell>
          <cell r="R956" t="str">
            <v>אונו אלעד</v>
          </cell>
        </row>
        <row r="957">
          <cell r="B957">
            <v>8321408</v>
          </cell>
          <cell r="C957">
            <v>83214</v>
          </cell>
          <cell r="D957" t="str">
            <v>קווים</v>
          </cell>
          <cell r="E957" t="str">
            <v>קווים תחבורה ציבורית בע"מ</v>
          </cell>
          <cell r="F957" t="str">
            <v>קווים</v>
          </cell>
          <cell r="G957">
            <v>2016</v>
          </cell>
          <cell r="H957" t="str">
            <v>יוטונג</v>
          </cell>
          <cell r="I957" t="str">
            <v xml:space="preserve"> TIGER / ZK6121HQ</v>
          </cell>
          <cell r="J957" t="e">
            <v>#N/A</v>
          </cell>
          <cell r="K957" t="str">
            <v>אוטובוס</v>
          </cell>
          <cell r="L957" t="str">
            <v>בינעירוני</v>
          </cell>
          <cell r="M957" t="str">
            <v/>
          </cell>
          <cell r="N957" t="str">
            <v>קווים</v>
          </cell>
          <cell r="O957" t="str">
            <v>אלעד</v>
          </cell>
          <cell r="P957" t="str">
            <v/>
          </cell>
          <cell r="Q957" t="str">
            <v/>
          </cell>
          <cell r="R957" t="str">
            <v>אונו אלעד</v>
          </cell>
        </row>
        <row r="958">
          <cell r="B958">
            <v>8321508</v>
          </cell>
          <cell r="C958">
            <v>83215</v>
          </cell>
          <cell r="D958" t="str">
            <v>קווים</v>
          </cell>
          <cell r="E958" t="str">
            <v>קווים תחבורה ציבורית בע"מ</v>
          </cell>
          <cell r="F958" t="str">
            <v>קווים</v>
          </cell>
          <cell r="G958">
            <v>2016</v>
          </cell>
          <cell r="H958" t="str">
            <v>יוטונג</v>
          </cell>
          <cell r="I958" t="str">
            <v xml:space="preserve"> TIGER / ZK6121HQ</v>
          </cell>
          <cell r="J958" t="e">
            <v>#N/A</v>
          </cell>
          <cell r="K958" t="str">
            <v>אוטובוס</v>
          </cell>
          <cell r="L958" t="str">
            <v>בינעירוני</v>
          </cell>
          <cell r="M958" t="str">
            <v/>
          </cell>
          <cell r="N958" t="str">
            <v>קווים</v>
          </cell>
          <cell r="O958" t="str">
            <v>אלעד</v>
          </cell>
          <cell r="P958" t="str">
            <v/>
          </cell>
          <cell r="Q958" t="str">
            <v/>
          </cell>
          <cell r="R958" t="str">
            <v>אונו אלעד</v>
          </cell>
        </row>
        <row r="959">
          <cell r="B959">
            <v>8321608</v>
          </cell>
          <cell r="C959">
            <v>83216</v>
          </cell>
          <cell r="D959" t="str">
            <v>קווים</v>
          </cell>
          <cell r="E959" t="str">
            <v>קווים תחבורה ציבורית בע"מ</v>
          </cell>
          <cell r="F959" t="str">
            <v>קווים</v>
          </cell>
          <cell r="G959">
            <v>2016</v>
          </cell>
          <cell r="H959" t="str">
            <v>יוטונג</v>
          </cell>
          <cell r="I959" t="str">
            <v xml:space="preserve"> TIGER / ZK6121HQ</v>
          </cell>
          <cell r="J959" t="e">
            <v>#N/A</v>
          </cell>
          <cell r="K959" t="str">
            <v>אוטובוס</v>
          </cell>
          <cell r="L959" t="str">
            <v>בינעירוני</v>
          </cell>
          <cell r="M959" t="str">
            <v/>
          </cell>
          <cell r="N959" t="str">
            <v>קווים</v>
          </cell>
          <cell r="O959" t="str">
            <v>אלעד</v>
          </cell>
          <cell r="P959" t="str">
            <v/>
          </cell>
          <cell r="Q959" t="str">
            <v/>
          </cell>
          <cell r="R959" t="str">
            <v>אונו אלעד</v>
          </cell>
        </row>
        <row r="960">
          <cell r="B960">
            <v>8321708</v>
          </cell>
          <cell r="C960">
            <v>83217</v>
          </cell>
          <cell r="D960" t="str">
            <v>קווים</v>
          </cell>
          <cell r="E960" t="str">
            <v>קווים תחבורה ציבורית בע"מ</v>
          </cell>
          <cell r="F960" t="str">
            <v>קווים</v>
          </cell>
          <cell r="G960">
            <v>2016</v>
          </cell>
          <cell r="H960" t="str">
            <v>יוטונג</v>
          </cell>
          <cell r="I960" t="str">
            <v xml:space="preserve"> TIGER / ZK6121HQ</v>
          </cell>
          <cell r="J960" t="e">
            <v>#N/A</v>
          </cell>
          <cell r="K960" t="str">
            <v>אוטובוס</v>
          </cell>
          <cell r="L960" t="str">
            <v>בינעירוני</v>
          </cell>
          <cell r="M960" t="str">
            <v/>
          </cell>
          <cell r="N960" t="str">
            <v>קווים</v>
          </cell>
          <cell r="O960" t="str">
            <v>אלעד</v>
          </cell>
          <cell r="P960" t="str">
            <v/>
          </cell>
          <cell r="Q960" t="str">
            <v/>
          </cell>
          <cell r="R960" t="str">
            <v>אונו אלעד</v>
          </cell>
        </row>
        <row r="961">
          <cell r="B961">
            <v>8321808</v>
          </cell>
          <cell r="C961">
            <v>83218</v>
          </cell>
          <cell r="D961" t="str">
            <v>קווים</v>
          </cell>
          <cell r="E961" t="str">
            <v>קווים תחבורה ציבורית בע"מ</v>
          </cell>
          <cell r="F961" t="str">
            <v>קווים</v>
          </cell>
          <cell r="G961">
            <v>2016</v>
          </cell>
          <cell r="H961" t="str">
            <v>יוטונג</v>
          </cell>
          <cell r="I961" t="str">
            <v xml:space="preserve"> TIGER / ZK6121HQ</v>
          </cell>
          <cell r="J961" t="e">
            <v>#N/A</v>
          </cell>
          <cell r="K961" t="str">
            <v>אוטובוס</v>
          </cell>
          <cell r="L961" t="str">
            <v>בינעירוני</v>
          </cell>
          <cell r="M961" t="str">
            <v/>
          </cell>
          <cell r="N961" t="str">
            <v>קווים</v>
          </cell>
          <cell r="O961" t="str">
            <v>אלעד</v>
          </cell>
          <cell r="P961" t="str">
            <v/>
          </cell>
          <cell r="Q961" t="str">
            <v/>
          </cell>
          <cell r="R961" t="str">
            <v>אונו אלעד</v>
          </cell>
        </row>
        <row r="962">
          <cell r="B962">
            <v>8321908</v>
          </cell>
          <cell r="C962">
            <v>83219</v>
          </cell>
          <cell r="D962" t="str">
            <v>קווים</v>
          </cell>
          <cell r="E962" t="str">
            <v>קווים תחבורה ציבורית בע"מ</v>
          </cell>
          <cell r="F962" t="str">
            <v>קווים</v>
          </cell>
          <cell r="G962">
            <v>2016</v>
          </cell>
          <cell r="H962" t="str">
            <v>יוטונג</v>
          </cell>
          <cell r="I962" t="str">
            <v xml:space="preserve"> TIGER / ZK6121HQ</v>
          </cell>
          <cell r="J962" t="e">
            <v>#N/A</v>
          </cell>
          <cell r="K962" t="str">
            <v>אוטובוס</v>
          </cell>
          <cell r="L962" t="str">
            <v>בינעירוני</v>
          </cell>
          <cell r="M962" t="str">
            <v/>
          </cell>
          <cell r="N962" t="str">
            <v>קווים</v>
          </cell>
          <cell r="O962" t="str">
            <v>אלעד</v>
          </cell>
          <cell r="P962" t="str">
            <v/>
          </cell>
          <cell r="Q962" t="str">
            <v/>
          </cell>
          <cell r="R962" t="str">
            <v>אונו אלעד</v>
          </cell>
        </row>
        <row r="963">
          <cell r="B963">
            <v>8322008</v>
          </cell>
          <cell r="C963">
            <v>83220</v>
          </cell>
          <cell r="D963" t="str">
            <v>קווים</v>
          </cell>
          <cell r="E963" t="str">
            <v>קווים תחבורה ציבורית בע"מ</v>
          </cell>
          <cell r="F963" t="str">
            <v>קווים</v>
          </cell>
          <cell r="G963">
            <v>2016</v>
          </cell>
          <cell r="H963" t="str">
            <v>יוטונג</v>
          </cell>
          <cell r="I963" t="str">
            <v xml:space="preserve"> TIGER / ZK6121HQ</v>
          </cell>
          <cell r="J963" t="e">
            <v>#N/A</v>
          </cell>
          <cell r="K963" t="str">
            <v>אוטובוס</v>
          </cell>
          <cell r="L963" t="str">
            <v>בינעירוני</v>
          </cell>
          <cell r="M963" t="str">
            <v/>
          </cell>
          <cell r="N963" t="str">
            <v>קווים</v>
          </cell>
          <cell r="O963" t="str">
            <v>אלעד</v>
          </cell>
          <cell r="P963" t="str">
            <v/>
          </cell>
          <cell r="Q963" t="str">
            <v/>
          </cell>
          <cell r="R963" t="str">
            <v>אונו אלעד</v>
          </cell>
        </row>
        <row r="964">
          <cell r="B964">
            <v>8322108</v>
          </cell>
          <cell r="C964">
            <v>83221</v>
          </cell>
          <cell r="D964" t="str">
            <v>קווים</v>
          </cell>
          <cell r="E964" t="str">
            <v>קווים תחבורה ציבורית בע"מ</v>
          </cell>
          <cell r="F964" t="str">
            <v>קווים</v>
          </cell>
          <cell r="G964">
            <v>2016</v>
          </cell>
          <cell r="H964" t="str">
            <v>יוטונג</v>
          </cell>
          <cell r="I964" t="str">
            <v xml:space="preserve"> TIGER / ZK6121HQ</v>
          </cell>
          <cell r="J964" t="e">
            <v>#N/A</v>
          </cell>
          <cell r="K964" t="str">
            <v>אוטובוס</v>
          </cell>
          <cell r="L964" t="str">
            <v>בינעירוני</v>
          </cell>
          <cell r="M964" t="str">
            <v/>
          </cell>
          <cell r="N964" t="str">
            <v>קווים</v>
          </cell>
          <cell r="O964" t="str">
            <v>אלעד</v>
          </cell>
          <cell r="P964" t="str">
            <v/>
          </cell>
          <cell r="Q964" t="str">
            <v/>
          </cell>
          <cell r="R964" t="str">
            <v>אונו אלעד</v>
          </cell>
        </row>
        <row r="965">
          <cell r="B965">
            <v>8322208</v>
          </cell>
          <cell r="C965">
            <v>83222</v>
          </cell>
          <cell r="D965" t="str">
            <v>קווים</v>
          </cell>
          <cell r="E965" t="str">
            <v>קווים תחבורה ציבורית בע"מ</v>
          </cell>
          <cell r="F965" t="str">
            <v>קווים</v>
          </cell>
          <cell r="G965">
            <v>2016</v>
          </cell>
          <cell r="H965" t="str">
            <v>יוטונג</v>
          </cell>
          <cell r="I965" t="str">
            <v xml:space="preserve"> TIGER / ZK6121HQ</v>
          </cell>
          <cell r="J965" t="e">
            <v>#N/A</v>
          </cell>
          <cell r="K965" t="str">
            <v>אוטובוס</v>
          </cell>
          <cell r="L965" t="str">
            <v>בינעירוני</v>
          </cell>
          <cell r="M965" t="str">
            <v/>
          </cell>
          <cell r="N965" t="str">
            <v>קווים</v>
          </cell>
          <cell r="O965" t="str">
            <v>אלעד</v>
          </cell>
          <cell r="P965" t="str">
            <v/>
          </cell>
          <cell r="Q965" t="str">
            <v/>
          </cell>
          <cell r="R965" t="str">
            <v>אונו אלעד</v>
          </cell>
        </row>
        <row r="966">
          <cell r="B966">
            <v>8322308</v>
          </cell>
          <cell r="C966">
            <v>83223</v>
          </cell>
          <cell r="D966" t="str">
            <v>קווים</v>
          </cell>
          <cell r="E966" t="str">
            <v>קווים תחבורה ציבורית בע"מ</v>
          </cell>
          <cell r="F966" t="str">
            <v>קווים</v>
          </cell>
          <cell r="G966">
            <v>2016</v>
          </cell>
          <cell r="H966" t="str">
            <v>יוטונג</v>
          </cell>
          <cell r="I966" t="str">
            <v xml:space="preserve"> TIGER / ZK6121HQ</v>
          </cell>
          <cell r="J966" t="e">
            <v>#N/A</v>
          </cell>
          <cell r="K966" t="str">
            <v>אוטובוס</v>
          </cell>
          <cell r="L966" t="str">
            <v>בינעירוני</v>
          </cell>
          <cell r="M966" t="str">
            <v/>
          </cell>
          <cell r="N966" t="str">
            <v>קווים</v>
          </cell>
          <cell r="O966" t="str">
            <v>אלעד</v>
          </cell>
          <cell r="P966" t="str">
            <v/>
          </cell>
          <cell r="Q966" t="str">
            <v/>
          </cell>
          <cell r="R966" t="str">
            <v>אונו אלעד</v>
          </cell>
        </row>
        <row r="967">
          <cell r="B967">
            <v>8322408</v>
          </cell>
          <cell r="C967">
            <v>83224</v>
          </cell>
          <cell r="D967" t="str">
            <v>קווים</v>
          </cell>
          <cell r="E967" t="str">
            <v>קווים תחבורה ציבורית בע"מ</v>
          </cell>
          <cell r="F967" t="str">
            <v>קווים</v>
          </cell>
          <cell r="G967">
            <v>2016</v>
          </cell>
          <cell r="H967" t="str">
            <v>יוטונג</v>
          </cell>
          <cell r="I967" t="str">
            <v xml:space="preserve"> TIGER / ZK6121HQ</v>
          </cell>
          <cell r="J967" t="e">
            <v>#N/A</v>
          </cell>
          <cell r="K967" t="str">
            <v>אוטובוס</v>
          </cell>
          <cell r="L967" t="str">
            <v>בינעירוני</v>
          </cell>
          <cell r="M967" t="str">
            <v/>
          </cell>
          <cell r="N967" t="str">
            <v>קווים</v>
          </cell>
          <cell r="O967" t="str">
            <v>אלעד</v>
          </cell>
          <cell r="P967" t="str">
            <v/>
          </cell>
          <cell r="Q967" t="str">
            <v/>
          </cell>
          <cell r="R967" t="str">
            <v>אונו אלעד</v>
          </cell>
        </row>
        <row r="968">
          <cell r="B968">
            <v>8322508</v>
          </cell>
          <cell r="C968">
            <v>83225</v>
          </cell>
          <cell r="D968" t="str">
            <v>קווים</v>
          </cell>
          <cell r="E968" t="str">
            <v>קווים תחבורה ציבורית בע"מ</v>
          </cell>
          <cell r="F968" t="str">
            <v>קווים</v>
          </cell>
          <cell r="G968">
            <v>2016</v>
          </cell>
          <cell r="H968" t="str">
            <v>יוטונג</v>
          </cell>
          <cell r="I968" t="str">
            <v xml:space="preserve"> TIGER / ZK6121HQ</v>
          </cell>
          <cell r="J968" t="e">
            <v>#N/A</v>
          </cell>
          <cell r="K968" t="str">
            <v>אוטובוס</v>
          </cell>
          <cell r="L968" t="str">
            <v>בינעירוני</v>
          </cell>
          <cell r="M968" t="str">
            <v/>
          </cell>
          <cell r="N968" t="str">
            <v>קווים</v>
          </cell>
          <cell r="O968" t="str">
            <v>אלעד</v>
          </cell>
          <cell r="P968" t="str">
            <v/>
          </cell>
          <cell r="Q968" t="str">
            <v/>
          </cell>
          <cell r="R968" t="str">
            <v>אונו אלעד</v>
          </cell>
        </row>
        <row r="969">
          <cell r="B969">
            <v>8322608</v>
          </cell>
          <cell r="C969">
            <v>83226</v>
          </cell>
          <cell r="D969" t="str">
            <v>קווים</v>
          </cell>
          <cell r="E969" t="str">
            <v>קווים תחבורה ציבורית בע"מ</v>
          </cell>
          <cell r="F969" t="str">
            <v>קווים</v>
          </cell>
          <cell r="G969">
            <v>2016</v>
          </cell>
          <cell r="H969" t="str">
            <v>יוטונג</v>
          </cell>
          <cell r="I969" t="str">
            <v xml:space="preserve"> TIGER / ZK6121HQ</v>
          </cell>
          <cell r="J969" t="e">
            <v>#N/A</v>
          </cell>
          <cell r="K969" t="str">
            <v>אוטובוס</v>
          </cell>
          <cell r="L969" t="str">
            <v>בינעירוני</v>
          </cell>
          <cell r="M969" t="str">
            <v/>
          </cell>
          <cell r="N969" t="str">
            <v>קווים</v>
          </cell>
          <cell r="O969" t="str">
            <v>אלעד</v>
          </cell>
          <cell r="P969" t="str">
            <v/>
          </cell>
          <cell r="Q969" t="str">
            <v/>
          </cell>
          <cell r="R969" t="str">
            <v>אונו אלעד</v>
          </cell>
        </row>
        <row r="970">
          <cell r="B970">
            <v>8322708</v>
          </cell>
          <cell r="C970">
            <v>83227</v>
          </cell>
          <cell r="D970" t="str">
            <v>קווים</v>
          </cell>
          <cell r="E970" t="str">
            <v>קווים תחבורה ציבורית בע"מ</v>
          </cell>
          <cell r="F970" t="str">
            <v>קווים</v>
          </cell>
          <cell r="G970">
            <v>2016</v>
          </cell>
          <cell r="H970" t="str">
            <v>יוטונג</v>
          </cell>
          <cell r="I970" t="str">
            <v xml:space="preserve"> TIGER / ZK6121HQ</v>
          </cell>
          <cell r="J970" t="e">
            <v>#N/A</v>
          </cell>
          <cell r="K970" t="str">
            <v>אוטובוס</v>
          </cell>
          <cell r="L970" t="str">
            <v>בינעירוני</v>
          </cell>
          <cell r="M970" t="str">
            <v/>
          </cell>
          <cell r="N970" t="str">
            <v>קווים</v>
          </cell>
          <cell r="O970" t="str">
            <v>אלעד</v>
          </cell>
          <cell r="P970" t="str">
            <v/>
          </cell>
          <cell r="Q970" t="str">
            <v/>
          </cell>
          <cell r="R970" t="str">
            <v>אונו אלעד</v>
          </cell>
        </row>
        <row r="971">
          <cell r="B971">
            <v>8322808</v>
          </cell>
          <cell r="C971">
            <v>83228</v>
          </cell>
          <cell r="D971" t="str">
            <v>קווים</v>
          </cell>
          <cell r="E971" t="str">
            <v>קווים תחבורה ציבורית בע"מ</v>
          </cell>
          <cell r="F971" t="str">
            <v>קווים</v>
          </cell>
          <cell r="G971">
            <v>2016</v>
          </cell>
          <cell r="H971" t="str">
            <v>יוטונג</v>
          </cell>
          <cell r="I971" t="str">
            <v xml:space="preserve"> TIGER / ZK6121HQ</v>
          </cell>
          <cell r="J971" t="e">
            <v>#N/A</v>
          </cell>
          <cell r="K971" t="str">
            <v>אוטובוס</v>
          </cell>
          <cell r="L971" t="str">
            <v>בינעירוני</v>
          </cell>
          <cell r="M971" t="str">
            <v/>
          </cell>
          <cell r="N971" t="str">
            <v>קווים</v>
          </cell>
          <cell r="O971" t="str">
            <v>אלעד</v>
          </cell>
          <cell r="P971" t="str">
            <v/>
          </cell>
          <cell r="Q971" t="str">
            <v/>
          </cell>
          <cell r="R971" t="str">
            <v>אונו אלעד</v>
          </cell>
        </row>
        <row r="972">
          <cell r="B972">
            <v>8322908</v>
          </cell>
          <cell r="C972">
            <v>83229</v>
          </cell>
          <cell r="D972" t="str">
            <v>קווים</v>
          </cell>
          <cell r="E972" t="str">
            <v>קווים תחבורה ציבורית בע"מ</v>
          </cell>
          <cell r="F972" t="str">
            <v>קווים</v>
          </cell>
          <cell r="G972">
            <v>2016</v>
          </cell>
          <cell r="H972" t="str">
            <v>יוטונג</v>
          </cell>
          <cell r="I972" t="str">
            <v xml:space="preserve"> TIGER / ZK6121HQ</v>
          </cell>
          <cell r="J972" t="e">
            <v>#N/A</v>
          </cell>
          <cell r="K972" t="str">
            <v>אוטובוס</v>
          </cell>
          <cell r="L972" t="str">
            <v>בינעירוני</v>
          </cell>
          <cell r="M972" t="str">
            <v/>
          </cell>
          <cell r="N972" t="str">
            <v>קווים</v>
          </cell>
          <cell r="O972" t="str">
            <v>אלעד</v>
          </cell>
          <cell r="P972" t="str">
            <v/>
          </cell>
          <cell r="Q972" t="str">
            <v/>
          </cell>
          <cell r="R972" t="str">
            <v>אונו אלעד</v>
          </cell>
        </row>
        <row r="973">
          <cell r="B973">
            <v>8323008</v>
          </cell>
          <cell r="C973">
            <v>83230</v>
          </cell>
          <cell r="D973" t="str">
            <v>קווים</v>
          </cell>
          <cell r="E973" t="str">
            <v>קווים תחבורה ציבורית בע"מ</v>
          </cell>
          <cell r="F973" t="str">
            <v>קווים</v>
          </cell>
          <cell r="G973">
            <v>2016</v>
          </cell>
          <cell r="H973" t="str">
            <v>יוטונג</v>
          </cell>
          <cell r="I973" t="str">
            <v xml:space="preserve"> TIGER / ZK6121HQ</v>
          </cell>
          <cell r="J973" t="e">
            <v>#N/A</v>
          </cell>
          <cell r="K973" t="str">
            <v>אוטובוס</v>
          </cell>
          <cell r="L973" t="str">
            <v>בינעירוני</v>
          </cell>
          <cell r="M973" t="str">
            <v/>
          </cell>
          <cell r="N973" t="str">
            <v>קווים</v>
          </cell>
          <cell r="O973" t="str">
            <v>אלעד</v>
          </cell>
          <cell r="P973" t="str">
            <v/>
          </cell>
          <cell r="Q973" t="str">
            <v/>
          </cell>
          <cell r="R973" t="str">
            <v>אונו אלעד</v>
          </cell>
        </row>
        <row r="974">
          <cell r="B974">
            <v>8323108</v>
          </cell>
          <cell r="C974">
            <v>83231</v>
          </cell>
          <cell r="D974" t="str">
            <v>קווים</v>
          </cell>
          <cell r="E974" t="str">
            <v>קווים תחבורה ציבורית בע"מ</v>
          </cell>
          <cell r="F974" t="str">
            <v>קווים</v>
          </cell>
          <cell r="G974">
            <v>2016</v>
          </cell>
          <cell r="H974" t="str">
            <v>יוטונג</v>
          </cell>
          <cell r="I974" t="str">
            <v xml:space="preserve"> TIGER / ZK6121HQ</v>
          </cell>
          <cell r="J974" t="e">
            <v>#N/A</v>
          </cell>
          <cell r="K974" t="str">
            <v>אוטובוס</v>
          </cell>
          <cell r="L974" t="str">
            <v>בינעירוני</v>
          </cell>
          <cell r="M974" t="str">
            <v/>
          </cell>
          <cell r="N974" t="str">
            <v>קווים</v>
          </cell>
          <cell r="O974" t="str">
            <v>אלעד</v>
          </cell>
          <cell r="P974" t="str">
            <v/>
          </cell>
          <cell r="Q974" t="str">
            <v/>
          </cell>
          <cell r="R974" t="str">
            <v>אונו אלעד</v>
          </cell>
        </row>
        <row r="975">
          <cell r="B975">
            <v>8323208</v>
          </cell>
          <cell r="C975">
            <v>83232</v>
          </cell>
          <cell r="D975" t="str">
            <v>קווים</v>
          </cell>
          <cell r="E975" t="str">
            <v>קווים תחבורה ציבורית בע"מ</v>
          </cell>
          <cell r="F975" t="str">
            <v>קווים</v>
          </cell>
          <cell r="G975">
            <v>2016</v>
          </cell>
          <cell r="H975" t="str">
            <v>יוטונג</v>
          </cell>
          <cell r="I975" t="str">
            <v xml:space="preserve"> TIGER / ZK6121HQ</v>
          </cell>
          <cell r="J975" t="e">
            <v>#N/A</v>
          </cell>
          <cell r="K975" t="str">
            <v>אוטובוס</v>
          </cell>
          <cell r="L975" t="str">
            <v>בינעירוני</v>
          </cell>
          <cell r="M975" t="str">
            <v/>
          </cell>
          <cell r="N975" t="str">
            <v>קווים</v>
          </cell>
          <cell r="O975" t="str">
            <v>אלעד</v>
          </cell>
          <cell r="P975" t="str">
            <v/>
          </cell>
          <cell r="Q975" t="str">
            <v/>
          </cell>
          <cell r="R975" t="str">
            <v>אונו אלעד</v>
          </cell>
        </row>
        <row r="976">
          <cell r="B976">
            <v>8323308</v>
          </cell>
          <cell r="C976">
            <v>83233</v>
          </cell>
          <cell r="D976" t="str">
            <v>קווים</v>
          </cell>
          <cell r="E976" t="str">
            <v>קווים תחבורה ציבורית בע"מ</v>
          </cell>
          <cell r="F976" t="str">
            <v>קווים</v>
          </cell>
          <cell r="G976">
            <v>2016</v>
          </cell>
          <cell r="H976" t="str">
            <v>יוטונג</v>
          </cell>
          <cell r="I976" t="str">
            <v xml:space="preserve"> TIGER / ZK6121HQ</v>
          </cell>
          <cell r="J976" t="e">
            <v>#N/A</v>
          </cell>
          <cell r="K976" t="str">
            <v>אוטובוס</v>
          </cell>
          <cell r="L976" t="str">
            <v>בינעירוני</v>
          </cell>
          <cell r="M976" t="str">
            <v/>
          </cell>
          <cell r="N976" t="str">
            <v>קווים</v>
          </cell>
          <cell r="O976" t="str">
            <v>אלעד</v>
          </cell>
          <cell r="P976" t="str">
            <v/>
          </cell>
          <cell r="Q976" t="str">
            <v/>
          </cell>
          <cell r="R976" t="str">
            <v>אונו אלעד</v>
          </cell>
        </row>
        <row r="977">
          <cell r="B977">
            <v>8323408</v>
          </cell>
          <cell r="C977">
            <v>83234</v>
          </cell>
          <cell r="D977" t="str">
            <v>קווים</v>
          </cell>
          <cell r="E977" t="str">
            <v>קווים תחבורה ציבורית בע"מ</v>
          </cell>
          <cell r="F977" t="str">
            <v>קווים</v>
          </cell>
          <cell r="G977">
            <v>2016</v>
          </cell>
          <cell r="H977" t="str">
            <v>יוטונג</v>
          </cell>
          <cell r="I977" t="str">
            <v xml:space="preserve"> TIGER / ZK6121HQ</v>
          </cell>
          <cell r="J977" t="e">
            <v>#N/A</v>
          </cell>
          <cell r="K977" t="str">
            <v>אוטובוס</v>
          </cell>
          <cell r="L977" t="str">
            <v>בינעירוני</v>
          </cell>
          <cell r="M977" t="str">
            <v/>
          </cell>
          <cell r="N977" t="str">
            <v>קווים</v>
          </cell>
          <cell r="O977" t="str">
            <v>אלעד</v>
          </cell>
          <cell r="P977" t="str">
            <v/>
          </cell>
          <cell r="Q977" t="str">
            <v/>
          </cell>
          <cell r="R977" t="str">
            <v>אונו אלעד</v>
          </cell>
        </row>
        <row r="978">
          <cell r="B978">
            <v>8323508</v>
          </cell>
          <cell r="C978">
            <v>83235</v>
          </cell>
          <cell r="D978" t="str">
            <v>קווים</v>
          </cell>
          <cell r="E978" t="str">
            <v>קווים תחבורה ציבורית בע"מ</v>
          </cell>
          <cell r="F978" t="str">
            <v>קווים</v>
          </cell>
          <cell r="G978">
            <v>2016</v>
          </cell>
          <cell r="H978" t="str">
            <v>יוטונג</v>
          </cell>
          <cell r="I978" t="str">
            <v xml:space="preserve"> TIGER / ZK6121HQ</v>
          </cell>
          <cell r="J978" t="e">
            <v>#N/A</v>
          </cell>
          <cell r="K978" t="str">
            <v>אוטובוס</v>
          </cell>
          <cell r="L978" t="str">
            <v>בינעירוני</v>
          </cell>
          <cell r="M978" t="str">
            <v/>
          </cell>
          <cell r="N978" t="str">
            <v>קווים</v>
          </cell>
          <cell r="O978" t="str">
            <v>אלעד</v>
          </cell>
          <cell r="P978" t="str">
            <v/>
          </cell>
          <cell r="Q978" t="str">
            <v/>
          </cell>
          <cell r="R978" t="str">
            <v>אונו אלעד</v>
          </cell>
        </row>
        <row r="979">
          <cell r="B979">
            <v>8323608</v>
          </cell>
          <cell r="C979">
            <v>83236</v>
          </cell>
          <cell r="D979" t="str">
            <v>קווים</v>
          </cell>
          <cell r="E979" t="str">
            <v>קווים תחבורה ציבורית בע"מ</v>
          </cell>
          <cell r="F979" t="str">
            <v>קווים</v>
          </cell>
          <cell r="G979">
            <v>2016</v>
          </cell>
          <cell r="H979" t="str">
            <v>יוטונג</v>
          </cell>
          <cell r="I979" t="str">
            <v xml:space="preserve"> TIGER / ZK6121HQ</v>
          </cell>
          <cell r="J979" t="e">
            <v>#N/A</v>
          </cell>
          <cell r="K979" t="str">
            <v>אוטובוס</v>
          </cell>
          <cell r="L979" t="str">
            <v>בינעירוני</v>
          </cell>
          <cell r="M979" t="str">
            <v/>
          </cell>
          <cell r="N979" t="str">
            <v>קווים</v>
          </cell>
          <cell r="O979" t="str">
            <v>אלעד</v>
          </cell>
          <cell r="P979" t="str">
            <v/>
          </cell>
          <cell r="Q979" t="str">
            <v/>
          </cell>
          <cell r="R979" t="str">
            <v>אונו אלעד</v>
          </cell>
        </row>
        <row r="980">
          <cell r="B980">
            <v>8323708</v>
          </cell>
          <cell r="C980">
            <v>83237</v>
          </cell>
          <cell r="D980" t="str">
            <v>קווים</v>
          </cell>
          <cell r="E980" t="str">
            <v>קווים תחבורה ציבורית בע"מ</v>
          </cell>
          <cell r="F980" t="str">
            <v>קווים</v>
          </cell>
          <cell r="G980">
            <v>2016</v>
          </cell>
          <cell r="H980" t="str">
            <v>יוטונג</v>
          </cell>
          <cell r="I980" t="str">
            <v xml:space="preserve"> TIGER / ZK6121HQ</v>
          </cell>
          <cell r="J980" t="e">
            <v>#N/A</v>
          </cell>
          <cell r="K980" t="str">
            <v>אוטובוס</v>
          </cell>
          <cell r="L980" t="str">
            <v>בינעירוני</v>
          </cell>
          <cell r="M980" t="str">
            <v/>
          </cell>
          <cell r="N980" t="str">
            <v>קווים</v>
          </cell>
          <cell r="O980" t="str">
            <v>אלעד</v>
          </cell>
          <cell r="P980" t="str">
            <v/>
          </cell>
          <cell r="Q980" t="str">
            <v/>
          </cell>
          <cell r="R980" t="str">
            <v>אונו אלעד</v>
          </cell>
        </row>
        <row r="981">
          <cell r="B981">
            <v>8323808</v>
          </cell>
          <cell r="C981">
            <v>83238</v>
          </cell>
          <cell r="D981" t="str">
            <v>קווים</v>
          </cell>
          <cell r="E981" t="str">
            <v>קווים תחבורה ציבורית בע"מ</v>
          </cell>
          <cell r="F981" t="str">
            <v>קווים</v>
          </cell>
          <cell r="G981">
            <v>2016</v>
          </cell>
          <cell r="H981" t="str">
            <v>יוטונג</v>
          </cell>
          <cell r="I981" t="str">
            <v xml:space="preserve"> TIGER / ZK6121HQ</v>
          </cell>
          <cell r="J981" t="e">
            <v>#N/A</v>
          </cell>
          <cell r="K981" t="str">
            <v>אוטובוס</v>
          </cell>
          <cell r="L981" t="str">
            <v>בינעירוני</v>
          </cell>
          <cell r="M981" t="str">
            <v/>
          </cell>
          <cell r="N981" t="str">
            <v>קווים</v>
          </cell>
          <cell r="O981" t="str">
            <v>אלעד</v>
          </cell>
          <cell r="P981" t="str">
            <v/>
          </cell>
          <cell r="Q981" t="str">
            <v/>
          </cell>
          <cell r="R981" t="str">
            <v>אונו אלעד</v>
          </cell>
        </row>
        <row r="982">
          <cell r="B982">
            <v>8323908</v>
          </cell>
          <cell r="C982">
            <v>83239</v>
          </cell>
          <cell r="D982" t="str">
            <v>קווים</v>
          </cell>
          <cell r="E982" t="str">
            <v>קווים תחבורה ציבורית בע"מ</v>
          </cell>
          <cell r="F982" t="str">
            <v>קווים</v>
          </cell>
          <cell r="G982">
            <v>2016</v>
          </cell>
          <cell r="H982" t="str">
            <v>יוטונג</v>
          </cell>
          <cell r="I982" t="str">
            <v xml:space="preserve"> TIGER / ZK6121HQ</v>
          </cell>
          <cell r="J982" t="e">
            <v>#N/A</v>
          </cell>
          <cell r="K982" t="str">
            <v>אוטובוס</v>
          </cell>
          <cell r="L982" t="str">
            <v>בינעירוני</v>
          </cell>
          <cell r="M982" t="str">
            <v/>
          </cell>
          <cell r="N982" t="str">
            <v>קווים</v>
          </cell>
          <cell r="O982" t="str">
            <v>אלעד</v>
          </cell>
          <cell r="P982" t="str">
            <v/>
          </cell>
          <cell r="Q982" t="str">
            <v/>
          </cell>
          <cell r="R982" t="str">
            <v>אונו אלעד</v>
          </cell>
        </row>
        <row r="983">
          <cell r="B983">
            <v>8324008</v>
          </cell>
          <cell r="C983">
            <v>83240</v>
          </cell>
          <cell r="D983" t="str">
            <v>קווים</v>
          </cell>
          <cell r="E983" t="str">
            <v>קווים תחבורה ציבורית בע"מ</v>
          </cell>
          <cell r="F983" t="str">
            <v>קווים</v>
          </cell>
          <cell r="G983">
            <v>2016</v>
          </cell>
          <cell r="H983" t="str">
            <v>יוטונג</v>
          </cell>
          <cell r="I983" t="str">
            <v xml:space="preserve"> TIGER / ZK6121HQ</v>
          </cell>
          <cell r="J983" t="e">
            <v>#N/A</v>
          </cell>
          <cell r="K983" t="str">
            <v>אוטובוס</v>
          </cell>
          <cell r="L983" t="str">
            <v>בינעירוני</v>
          </cell>
          <cell r="M983" t="str">
            <v/>
          </cell>
          <cell r="N983" t="str">
            <v>קווים</v>
          </cell>
          <cell r="O983" t="str">
            <v>אלעד</v>
          </cell>
          <cell r="P983" t="str">
            <v/>
          </cell>
          <cell r="Q983" t="str">
            <v/>
          </cell>
          <cell r="R983" t="str">
            <v>אונו אלעד</v>
          </cell>
        </row>
        <row r="984">
          <cell r="B984">
            <v>8324108</v>
          </cell>
          <cell r="C984">
            <v>83241</v>
          </cell>
          <cell r="D984" t="str">
            <v>קווים</v>
          </cell>
          <cell r="E984" t="str">
            <v>קווים תחבורה ציבורית בע"מ</v>
          </cell>
          <cell r="F984" t="str">
            <v>קווים</v>
          </cell>
          <cell r="G984">
            <v>2016</v>
          </cell>
          <cell r="H984" t="str">
            <v>יוטונג</v>
          </cell>
          <cell r="I984" t="str">
            <v xml:space="preserve"> TIGER / ZK6121HQ</v>
          </cell>
          <cell r="J984" t="e">
            <v>#N/A</v>
          </cell>
          <cell r="K984" t="str">
            <v>אוטובוס</v>
          </cell>
          <cell r="L984" t="str">
            <v>בינעירוני</v>
          </cell>
          <cell r="M984" t="str">
            <v/>
          </cell>
          <cell r="N984" t="str">
            <v>קווים</v>
          </cell>
          <cell r="O984" t="str">
            <v>אלעד</v>
          </cell>
          <cell r="P984" t="str">
            <v/>
          </cell>
          <cell r="Q984" t="str">
            <v/>
          </cell>
          <cell r="R984" t="str">
            <v>אונו אלעד</v>
          </cell>
        </row>
        <row r="985">
          <cell r="B985">
            <v>8324208</v>
          </cell>
          <cell r="C985">
            <v>83242</v>
          </cell>
          <cell r="D985" t="str">
            <v>קווים</v>
          </cell>
          <cell r="E985" t="str">
            <v>קווים תחבורה ציבורית בע"מ</v>
          </cell>
          <cell r="F985" t="str">
            <v>קווים</v>
          </cell>
          <cell r="G985">
            <v>2016</v>
          </cell>
          <cell r="H985" t="str">
            <v>יוטונג</v>
          </cell>
          <cell r="I985" t="str">
            <v xml:space="preserve"> TIGER / ZK6121HQ</v>
          </cell>
          <cell r="J985" t="e">
            <v>#N/A</v>
          </cell>
          <cell r="K985" t="str">
            <v>אוטובוס</v>
          </cell>
          <cell r="L985" t="str">
            <v>בינעירוני</v>
          </cell>
          <cell r="M985" t="str">
            <v/>
          </cell>
          <cell r="N985" t="str">
            <v>קווים</v>
          </cell>
          <cell r="O985" t="str">
            <v>אלעד</v>
          </cell>
          <cell r="P985" t="str">
            <v/>
          </cell>
          <cell r="Q985" t="str">
            <v/>
          </cell>
          <cell r="R985" t="str">
            <v>אונו אלעד</v>
          </cell>
        </row>
        <row r="986">
          <cell r="B986">
            <v>8324308</v>
          </cell>
          <cell r="C986">
            <v>83243</v>
          </cell>
          <cell r="D986" t="str">
            <v>קווים</v>
          </cell>
          <cell r="E986" t="str">
            <v>קווים תחבורה ציבורית בע"מ</v>
          </cell>
          <cell r="F986" t="str">
            <v>קווים</v>
          </cell>
          <cell r="G986">
            <v>2016</v>
          </cell>
          <cell r="H986" t="str">
            <v>יוטונג</v>
          </cell>
          <cell r="I986" t="str">
            <v xml:space="preserve"> TIGER / ZK6121HQ</v>
          </cell>
          <cell r="J986" t="e">
            <v>#N/A</v>
          </cell>
          <cell r="K986" t="str">
            <v>אוטובוס</v>
          </cell>
          <cell r="L986" t="str">
            <v>בינעירוני</v>
          </cell>
          <cell r="M986" t="str">
            <v/>
          </cell>
          <cell r="N986" t="str">
            <v>קווים</v>
          </cell>
          <cell r="O986" t="str">
            <v>אלעד</v>
          </cell>
          <cell r="P986" t="str">
            <v/>
          </cell>
          <cell r="Q986" t="str">
            <v/>
          </cell>
          <cell r="R986" t="str">
            <v>אונו אלעד</v>
          </cell>
        </row>
        <row r="987">
          <cell r="B987">
            <v>8324408</v>
          </cell>
          <cell r="C987">
            <v>83244</v>
          </cell>
          <cell r="D987" t="str">
            <v>קווים</v>
          </cell>
          <cell r="E987" t="str">
            <v>קווים תחבורה ציבורית בע"מ</v>
          </cell>
          <cell r="F987" t="str">
            <v>קווים</v>
          </cell>
          <cell r="G987">
            <v>2016</v>
          </cell>
          <cell r="H987" t="str">
            <v>יוטונג</v>
          </cell>
          <cell r="I987" t="str">
            <v xml:space="preserve"> TIGER / ZK6121HQ</v>
          </cell>
          <cell r="J987" t="e">
            <v>#N/A</v>
          </cell>
          <cell r="K987" t="str">
            <v>אוטובוס</v>
          </cell>
          <cell r="L987" t="str">
            <v>בינעירוני</v>
          </cell>
          <cell r="M987" t="str">
            <v/>
          </cell>
          <cell r="N987" t="str">
            <v>קווים</v>
          </cell>
          <cell r="O987" t="str">
            <v>אלעד</v>
          </cell>
          <cell r="P987" t="str">
            <v/>
          </cell>
          <cell r="Q987" t="str">
            <v/>
          </cell>
          <cell r="R987" t="str">
            <v>אונו אלעד</v>
          </cell>
        </row>
        <row r="988">
          <cell r="B988">
            <v>8324508</v>
          </cell>
          <cell r="C988">
            <v>83245</v>
          </cell>
          <cell r="D988" t="str">
            <v>קווים</v>
          </cell>
          <cell r="E988" t="str">
            <v>קווים תחבורה ציבורית בע"מ</v>
          </cell>
          <cell r="F988" t="str">
            <v>קווים</v>
          </cell>
          <cell r="G988">
            <v>2016</v>
          </cell>
          <cell r="H988" t="str">
            <v>יוטונג</v>
          </cell>
          <cell r="I988" t="str">
            <v xml:space="preserve"> TIGER / ZK6121HQ</v>
          </cell>
          <cell r="J988" t="e">
            <v>#N/A</v>
          </cell>
          <cell r="K988" t="str">
            <v>אוטובוס</v>
          </cell>
          <cell r="L988" t="str">
            <v>בינעירוני</v>
          </cell>
          <cell r="M988" t="str">
            <v/>
          </cell>
          <cell r="N988" t="str">
            <v>קווים</v>
          </cell>
          <cell r="O988" t="str">
            <v>אלעד</v>
          </cell>
          <cell r="P988" t="str">
            <v/>
          </cell>
          <cell r="Q988" t="str">
            <v/>
          </cell>
          <cell r="R988" t="str">
            <v>אונו אלעד</v>
          </cell>
        </row>
        <row r="989">
          <cell r="B989">
            <v>8324608</v>
          </cell>
          <cell r="C989">
            <v>83246</v>
          </cell>
          <cell r="D989" t="str">
            <v>קווים</v>
          </cell>
          <cell r="E989" t="str">
            <v>קווים תחבורה ציבורית בע"מ</v>
          </cell>
          <cell r="F989" t="str">
            <v>קווים</v>
          </cell>
          <cell r="G989">
            <v>2016</v>
          </cell>
          <cell r="H989" t="str">
            <v>יוטונג</v>
          </cell>
          <cell r="I989" t="str">
            <v xml:space="preserve"> TIGER / ZK6121HQ</v>
          </cell>
          <cell r="J989" t="e">
            <v>#N/A</v>
          </cell>
          <cell r="K989" t="str">
            <v>אוטובוס</v>
          </cell>
          <cell r="L989" t="str">
            <v>בינעירוני</v>
          </cell>
          <cell r="M989" t="str">
            <v/>
          </cell>
          <cell r="N989" t="str">
            <v>קווים</v>
          </cell>
          <cell r="O989" t="str">
            <v>אלעד</v>
          </cell>
          <cell r="P989" t="str">
            <v/>
          </cell>
          <cell r="Q989" t="str">
            <v/>
          </cell>
          <cell r="R989" t="str">
            <v>אונו אלעד</v>
          </cell>
        </row>
        <row r="990">
          <cell r="B990">
            <v>7289852</v>
          </cell>
          <cell r="C990">
            <v>72898</v>
          </cell>
          <cell r="D990" t="str">
            <v>קווים</v>
          </cell>
          <cell r="E990" t="str">
            <v>קווים תחבורה ציבורית בע"מ</v>
          </cell>
          <cell r="F990" t="str">
            <v>קווים</v>
          </cell>
          <cell r="G990">
            <v>2016</v>
          </cell>
          <cell r="H990" t="str">
            <v>וולוו</v>
          </cell>
          <cell r="I990" t="str">
            <v>B8RLE</v>
          </cell>
          <cell r="J990" t="e">
            <v>#N/A</v>
          </cell>
          <cell r="K990" t="str">
            <v>אוטובוס</v>
          </cell>
          <cell r="L990" t="str">
            <v>עירוני</v>
          </cell>
          <cell r="M990" t="str">
            <v>ממוגן אבן</v>
          </cell>
          <cell r="N990" t="str">
            <v>קווים</v>
          </cell>
          <cell r="O990" t="str">
            <v>מודיעין עילית</v>
          </cell>
          <cell r="P990" t="str">
            <v/>
          </cell>
          <cell r="Q990" t="str">
            <v/>
          </cell>
          <cell r="R990" t="str">
            <v>חשמונאים</v>
          </cell>
        </row>
        <row r="991">
          <cell r="B991">
            <v>7320452</v>
          </cell>
          <cell r="C991">
            <v>73204</v>
          </cell>
          <cell r="D991" t="str">
            <v>קווים</v>
          </cell>
          <cell r="E991" t="str">
            <v>קווים תחבורה ציבורית בע"מ</v>
          </cell>
          <cell r="F991" t="str">
            <v>קווים</v>
          </cell>
          <cell r="G991">
            <v>2016</v>
          </cell>
          <cell r="H991" t="str">
            <v>וולוו</v>
          </cell>
          <cell r="I991" t="str">
            <v>B8RLE</v>
          </cell>
          <cell r="J991" t="e">
            <v>#N/A</v>
          </cell>
          <cell r="K991" t="str">
            <v>אוטובוס</v>
          </cell>
          <cell r="L991" t="str">
            <v>עירוני</v>
          </cell>
          <cell r="M991" t="str">
            <v>ממוגן אבן</v>
          </cell>
          <cell r="N991" t="str">
            <v>קווים</v>
          </cell>
          <cell r="O991" t="str">
            <v>עילית</v>
          </cell>
          <cell r="P991" t="str">
            <v/>
          </cell>
          <cell r="Q991" t="str">
            <v/>
          </cell>
          <cell r="R991" t="str">
            <v>עילית</v>
          </cell>
        </row>
        <row r="992">
          <cell r="B992">
            <v>7320352</v>
          </cell>
          <cell r="C992">
            <v>73203</v>
          </cell>
          <cell r="D992" t="str">
            <v>קווים</v>
          </cell>
          <cell r="E992" t="str">
            <v>קווים תחבורה ציבורית בע"מ</v>
          </cell>
          <cell r="F992" t="str">
            <v>קווים</v>
          </cell>
          <cell r="G992">
            <v>2016</v>
          </cell>
          <cell r="H992" t="str">
            <v>וולוו</v>
          </cell>
          <cell r="I992" t="str">
            <v>B8RLE</v>
          </cell>
          <cell r="J992" t="e">
            <v>#N/A</v>
          </cell>
          <cell r="K992" t="str">
            <v>אוטובוס</v>
          </cell>
          <cell r="L992" t="str">
            <v>עירוני</v>
          </cell>
          <cell r="M992" t="str">
            <v>ממוגן אבן</v>
          </cell>
          <cell r="N992" t="str">
            <v>קווים</v>
          </cell>
          <cell r="O992" t="str">
            <v>עילית</v>
          </cell>
          <cell r="P992" t="str">
            <v/>
          </cell>
          <cell r="Q992" t="str">
            <v/>
          </cell>
          <cell r="R992" t="str">
            <v>עילית</v>
          </cell>
        </row>
        <row r="993">
          <cell r="B993">
            <v>7308352</v>
          </cell>
          <cell r="C993">
            <v>73083</v>
          </cell>
          <cell r="D993" t="str">
            <v>קווים</v>
          </cell>
          <cell r="E993" t="str">
            <v>קווים תחבורה ציבורית בע"מ</v>
          </cell>
          <cell r="F993" t="str">
            <v>קווים</v>
          </cell>
          <cell r="G993">
            <v>2016</v>
          </cell>
          <cell r="H993" t="str">
            <v>וולוו</v>
          </cell>
          <cell r="I993" t="str">
            <v>B8RLE</v>
          </cell>
          <cell r="J993" t="e">
            <v>#N/A</v>
          </cell>
          <cell r="K993" t="str">
            <v>אוטובוס</v>
          </cell>
          <cell r="L993" t="str">
            <v>עירוני</v>
          </cell>
          <cell r="M993" t="str">
            <v>ממוגן אבן</v>
          </cell>
          <cell r="N993" t="str">
            <v>קווים</v>
          </cell>
          <cell r="O993" t="str">
            <v>מודיעין עילית</v>
          </cell>
          <cell r="P993" t="str">
            <v/>
          </cell>
          <cell r="Q993" t="str">
            <v/>
          </cell>
          <cell r="R993" t="str">
            <v>חשמונאים</v>
          </cell>
        </row>
        <row r="994">
          <cell r="B994">
            <v>7279952</v>
          </cell>
          <cell r="C994">
            <v>72799</v>
          </cell>
          <cell r="D994" t="str">
            <v>קווים</v>
          </cell>
          <cell r="E994" t="str">
            <v>קווים תחבורה ציבורית בע"מ</v>
          </cell>
          <cell r="F994" t="str">
            <v>קווים</v>
          </cell>
          <cell r="G994">
            <v>2016</v>
          </cell>
          <cell r="H994" t="str">
            <v>וולוו</v>
          </cell>
          <cell r="I994" t="str">
            <v>B8RLE</v>
          </cell>
          <cell r="J994" t="e">
            <v>#N/A</v>
          </cell>
          <cell r="K994" t="str">
            <v>אוטובוס</v>
          </cell>
          <cell r="L994" t="str">
            <v>עירוני</v>
          </cell>
          <cell r="M994" t="str">
            <v>ממוגן אבן</v>
          </cell>
          <cell r="N994" t="str">
            <v>קווים</v>
          </cell>
          <cell r="O994" t="str">
            <v>מודיעין עילית</v>
          </cell>
          <cell r="P994" t="str">
            <v/>
          </cell>
          <cell r="Q994" t="str">
            <v/>
          </cell>
          <cell r="R994" t="str">
            <v>חשמונאים</v>
          </cell>
        </row>
        <row r="995">
          <cell r="B995">
            <v>7289752</v>
          </cell>
          <cell r="C995">
            <v>72897</v>
          </cell>
          <cell r="D995" t="str">
            <v>קווים</v>
          </cell>
          <cell r="E995" t="str">
            <v>קווים תחבורה ציבורית בע"מ</v>
          </cell>
          <cell r="F995" t="str">
            <v>קווים</v>
          </cell>
          <cell r="G995">
            <v>2016</v>
          </cell>
          <cell r="H995" t="str">
            <v>וולוו</v>
          </cell>
          <cell r="I995" t="str">
            <v>B8RLE</v>
          </cell>
          <cell r="J995" t="e">
            <v>#N/A</v>
          </cell>
          <cell r="K995" t="str">
            <v>אוטובוס</v>
          </cell>
          <cell r="L995" t="str">
            <v>עירוני</v>
          </cell>
          <cell r="M995" t="str">
            <v>ממוגן אבן</v>
          </cell>
          <cell r="N995" t="str">
            <v>קווים</v>
          </cell>
          <cell r="O995" t="str">
            <v>מודיעין עילית</v>
          </cell>
          <cell r="P995" t="str">
            <v/>
          </cell>
          <cell r="Q995" t="str">
            <v/>
          </cell>
          <cell r="R995" t="str">
            <v>חשמונאים</v>
          </cell>
        </row>
        <row r="996">
          <cell r="B996">
            <v>7335552</v>
          </cell>
          <cell r="C996">
            <v>73355</v>
          </cell>
          <cell r="D996" t="str">
            <v>קווים</v>
          </cell>
          <cell r="E996" t="str">
            <v>קווים תחבורה ציבורית בע"מ</v>
          </cell>
          <cell r="F996" t="str">
            <v>קווים</v>
          </cell>
          <cell r="G996">
            <v>2016</v>
          </cell>
          <cell r="H996" t="str">
            <v>וולוו</v>
          </cell>
          <cell r="I996" t="str">
            <v>B8RLE</v>
          </cell>
          <cell r="J996" t="e">
            <v>#N/A</v>
          </cell>
          <cell r="K996" t="str">
            <v>אוטובוס</v>
          </cell>
          <cell r="L996" t="str">
            <v>עירוני</v>
          </cell>
          <cell r="M996" t="str">
            <v/>
          </cell>
          <cell r="N996" t="str">
            <v>קווים</v>
          </cell>
          <cell r="O996" t="str">
            <v>אונו</v>
          </cell>
          <cell r="P996" t="str">
            <v/>
          </cell>
          <cell r="Q996" t="str">
            <v/>
          </cell>
          <cell r="R996" t="str">
            <v>אונו אלעד</v>
          </cell>
        </row>
        <row r="997">
          <cell r="B997">
            <v>7340152</v>
          </cell>
          <cell r="C997">
            <v>73401</v>
          </cell>
          <cell r="D997" t="str">
            <v>קווים</v>
          </cell>
          <cell r="E997" t="str">
            <v>קווים תחבורה ציבורית בע"מ</v>
          </cell>
          <cell r="F997" t="str">
            <v>קווים</v>
          </cell>
          <cell r="G997">
            <v>2016</v>
          </cell>
          <cell r="H997" t="str">
            <v>וולוו</v>
          </cell>
          <cell r="I997" t="str">
            <v>B8RLE</v>
          </cell>
          <cell r="J997" t="e">
            <v>#N/A</v>
          </cell>
          <cell r="K997" t="str">
            <v>אוטובוס</v>
          </cell>
          <cell r="L997" t="str">
            <v>עירוני</v>
          </cell>
          <cell r="M997" t="str">
            <v/>
          </cell>
          <cell r="N997" t="str">
            <v>קווים</v>
          </cell>
          <cell r="O997" t="str">
            <v>אונו</v>
          </cell>
          <cell r="P997" t="str">
            <v/>
          </cell>
          <cell r="Q997" t="str">
            <v/>
          </cell>
          <cell r="R997" t="str">
            <v>אונו אלעד</v>
          </cell>
        </row>
        <row r="998">
          <cell r="B998">
            <v>7340252</v>
          </cell>
          <cell r="C998">
            <v>73402</v>
          </cell>
          <cell r="D998" t="str">
            <v>קווים</v>
          </cell>
          <cell r="E998" t="str">
            <v>קווים תחבורה ציבורית בע"מ</v>
          </cell>
          <cell r="F998" t="str">
            <v>קווים</v>
          </cell>
          <cell r="G998">
            <v>2016</v>
          </cell>
          <cell r="H998" t="str">
            <v>וולוו</v>
          </cell>
          <cell r="I998" t="str">
            <v>B8RLE</v>
          </cell>
          <cell r="J998" t="e">
            <v>#N/A</v>
          </cell>
          <cell r="K998" t="str">
            <v>אוטובוס</v>
          </cell>
          <cell r="L998" t="str">
            <v>עירוני</v>
          </cell>
          <cell r="M998" t="str">
            <v/>
          </cell>
          <cell r="N998" t="str">
            <v>קווים</v>
          </cell>
          <cell r="O998" t="str">
            <v>אונו</v>
          </cell>
          <cell r="P998" t="str">
            <v/>
          </cell>
          <cell r="Q998" t="str">
            <v/>
          </cell>
          <cell r="R998" t="str">
            <v>אונו אלעד</v>
          </cell>
        </row>
        <row r="999">
          <cell r="B999">
            <v>7340352</v>
          </cell>
          <cell r="C999">
            <v>73403</v>
          </cell>
          <cell r="D999" t="str">
            <v>קווים</v>
          </cell>
          <cell r="E999" t="str">
            <v>קווים תחבורה ציבורית בע"מ</v>
          </cell>
          <cell r="F999" t="str">
            <v>קווים</v>
          </cell>
          <cell r="G999">
            <v>2016</v>
          </cell>
          <cell r="H999" t="str">
            <v>וולוו</v>
          </cell>
          <cell r="I999" t="str">
            <v>B8RLE</v>
          </cell>
          <cell r="J999" t="e">
            <v>#N/A</v>
          </cell>
          <cell r="K999" t="str">
            <v>אוטובוס</v>
          </cell>
          <cell r="L999" t="str">
            <v>עירוני</v>
          </cell>
          <cell r="M999" t="str">
            <v/>
          </cell>
          <cell r="N999" t="str">
            <v>קווים</v>
          </cell>
          <cell r="O999" t="str">
            <v>אונו</v>
          </cell>
          <cell r="P999" t="str">
            <v/>
          </cell>
          <cell r="Q999" t="str">
            <v/>
          </cell>
          <cell r="R999" t="str">
            <v>אונו אלעד</v>
          </cell>
        </row>
        <row r="1000">
          <cell r="B1000">
            <v>7340452</v>
          </cell>
          <cell r="C1000">
            <v>73404</v>
          </cell>
          <cell r="D1000" t="str">
            <v>קווים</v>
          </cell>
          <cell r="E1000" t="str">
            <v>קווים תחבורה ציבורית בע"מ</v>
          </cell>
          <cell r="F1000" t="str">
            <v>קווים</v>
          </cell>
          <cell r="G1000">
            <v>2016</v>
          </cell>
          <cell r="H1000" t="str">
            <v>וולוו</v>
          </cell>
          <cell r="I1000" t="str">
            <v>B8RLE</v>
          </cell>
          <cell r="J1000" t="e">
            <v>#N/A</v>
          </cell>
          <cell r="K1000" t="str">
            <v>אוטובוס</v>
          </cell>
          <cell r="L1000" t="str">
            <v>עירוני</v>
          </cell>
          <cell r="M1000" t="str">
            <v/>
          </cell>
          <cell r="N1000" t="str">
            <v>קווים</v>
          </cell>
          <cell r="O1000" t="str">
            <v>אונו</v>
          </cell>
          <cell r="P1000" t="str">
            <v/>
          </cell>
          <cell r="Q1000" t="str">
            <v/>
          </cell>
          <cell r="R1000" t="str">
            <v>אונו אלעד</v>
          </cell>
        </row>
        <row r="1001">
          <cell r="B1001">
            <v>7340652</v>
          </cell>
          <cell r="C1001">
            <v>73406</v>
          </cell>
          <cell r="D1001" t="str">
            <v>קווים</v>
          </cell>
          <cell r="E1001" t="str">
            <v>קווים תחבורה ציבורית בע"מ</v>
          </cell>
          <cell r="F1001" t="str">
            <v>קווים</v>
          </cell>
          <cell r="G1001">
            <v>2016</v>
          </cell>
          <cell r="H1001" t="str">
            <v>וולוו</v>
          </cell>
          <cell r="I1001" t="str">
            <v>B8RLE</v>
          </cell>
          <cell r="J1001" t="e">
            <v>#N/A</v>
          </cell>
          <cell r="K1001" t="str">
            <v>אוטובוס</v>
          </cell>
          <cell r="L1001" t="str">
            <v>עירוני</v>
          </cell>
          <cell r="M1001" t="str">
            <v/>
          </cell>
          <cell r="N1001" t="str">
            <v>קווים</v>
          </cell>
          <cell r="O1001" t="str">
            <v>אונו</v>
          </cell>
          <cell r="P1001" t="str">
            <v/>
          </cell>
          <cell r="Q1001" t="str">
            <v/>
          </cell>
          <cell r="R1001" t="str">
            <v>אונו אלעד</v>
          </cell>
        </row>
        <row r="1002">
          <cell r="B1002">
            <v>7343552</v>
          </cell>
          <cell r="C1002">
            <v>73435</v>
          </cell>
          <cell r="D1002" t="str">
            <v>קווים</v>
          </cell>
          <cell r="E1002" t="str">
            <v>קווים תחבורה ציבורית בע"מ</v>
          </cell>
          <cell r="F1002" t="str">
            <v>קווים</v>
          </cell>
          <cell r="G1002">
            <v>2016</v>
          </cell>
          <cell r="H1002" t="str">
            <v>וולוו</v>
          </cell>
          <cell r="I1002" t="str">
            <v>B8RLE</v>
          </cell>
          <cell r="J1002" t="e">
            <v>#N/A</v>
          </cell>
          <cell r="K1002" t="str">
            <v>אוטובוס</v>
          </cell>
          <cell r="L1002" t="str">
            <v>עירוני</v>
          </cell>
          <cell r="M1002" t="str">
            <v/>
          </cell>
          <cell r="N1002" t="str">
            <v>קווים</v>
          </cell>
          <cell r="O1002" t="str">
            <v>אונו</v>
          </cell>
          <cell r="P1002" t="str">
            <v/>
          </cell>
          <cell r="Q1002" t="str">
            <v/>
          </cell>
          <cell r="R1002" t="str">
            <v>אונו אלעד</v>
          </cell>
        </row>
        <row r="1003">
          <cell r="B1003">
            <v>7343652</v>
          </cell>
          <cell r="C1003">
            <v>73436</v>
          </cell>
          <cell r="D1003" t="str">
            <v>קווים</v>
          </cell>
          <cell r="E1003" t="str">
            <v>קווים תחבורה ציבורית בע"מ</v>
          </cell>
          <cell r="F1003" t="str">
            <v>קווים</v>
          </cell>
          <cell r="G1003">
            <v>2016</v>
          </cell>
          <cell r="H1003" t="str">
            <v>וולוו</v>
          </cell>
          <cell r="I1003" t="str">
            <v>B8RLE</v>
          </cell>
          <cell r="J1003" t="e">
            <v>#N/A</v>
          </cell>
          <cell r="K1003" t="str">
            <v>אוטובוס</v>
          </cell>
          <cell r="L1003" t="str">
            <v>עירוני</v>
          </cell>
          <cell r="M1003" t="str">
            <v/>
          </cell>
          <cell r="N1003" t="str">
            <v>קווים</v>
          </cell>
          <cell r="O1003" t="str">
            <v>מודיעין עילית</v>
          </cell>
          <cell r="P1003" t="str">
            <v/>
          </cell>
          <cell r="Q1003" t="str">
            <v/>
          </cell>
          <cell r="R1003" t="str">
            <v>חשמונאים</v>
          </cell>
        </row>
        <row r="1004">
          <cell r="B1004">
            <v>7343952</v>
          </cell>
          <cell r="C1004">
            <v>73439</v>
          </cell>
          <cell r="D1004" t="str">
            <v>קווים</v>
          </cell>
          <cell r="E1004" t="str">
            <v>קווים תחבורה ציבורית בע"מ</v>
          </cell>
          <cell r="F1004" t="str">
            <v>קווים</v>
          </cell>
          <cell r="G1004">
            <v>2016</v>
          </cell>
          <cell r="H1004" t="str">
            <v>וולוו</v>
          </cell>
          <cell r="I1004" t="str">
            <v>B8RLE</v>
          </cell>
          <cell r="J1004" t="e">
            <v>#N/A</v>
          </cell>
          <cell r="K1004" t="str">
            <v>אוטובוס</v>
          </cell>
          <cell r="L1004" t="str">
            <v>עירוני</v>
          </cell>
          <cell r="M1004" t="str">
            <v/>
          </cell>
          <cell r="N1004" t="str">
            <v>קווים</v>
          </cell>
          <cell r="O1004" t="str">
            <v>עילית</v>
          </cell>
          <cell r="P1004" t="str">
            <v/>
          </cell>
          <cell r="Q1004" t="str">
            <v/>
          </cell>
          <cell r="R1004" t="str">
            <v>עילית</v>
          </cell>
        </row>
        <row r="1005">
          <cell r="B1005">
            <v>7344952</v>
          </cell>
          <cell r="C1005">
            <v>73449</v>
          </cell>
          <cell r="D1005" t="str">
            <v>קווים</v>
          </cell>
          <cell r="E1005" t="str">
            <v>קווים תחבורה ציבורית בע"מ</v>
          </cell>
          <cell r="F1005" t="str">
            <v>קווים</v>
          </cell>
          <cell r="G1005">
            <v>2016</v>
          </cell>
          <cell r="H1005" t="str">
            <v>וולוו</v>
          </cell>
          <cell r="I1005" t="str">
            <v>B8RLE</v>
          </cell>
          <cell r="J1005" t="e">
            <v>#N/A</v>
          </cell>
          <cell r="K1005" t="str">
            <v>אוטובוס</v>
          </cell>
          <cell r="L1005" t="str">
            <v>עירוני</v>
          </cell>
          <cell r="M1005" t="str">
            <v/>
          </cell>
          <cell r="N1005" t="str">
            <v>קווים</v>
          </cell>
          <cell r="O1005" t="str">
            <v>נתניה</v>
          </cell>
          <cell r="P1005" t="str">
            <v/>
          </cell>
          <cell r="Q1005" t="str">
            <v/>
          </cell>
          <cell r="R1005" t="str">
            <v>חדרה נתניה</v>
          </cell>
        </row>
        <row r="1006">
          <cell r="B1006">
            <v>7347452</v>
          </cell>
          <cell r="C1006">
            <v>73474</v>
          </cell>
          <cell r="D1006" t="str">
            <v>קווים</v>
          </cell>
          <cell r="E1006" t="str">
            <v>קווים תחבורה ציבורית בע"מ</v>
          </cell>
          <cell r="F1006" t="str">
            <v>קווים</v>
          </cell>
          <cell r="G1006">
            <v>2016</v>
          </cell>
          <cell r="H1006" t="str">
            <v>וולוו</v>
          </cell>
          <cell r="I1006" t="str">
            <v>B8RLE</v>
          </cell>
          <cell r="J1006" t="e">
            <v>#N/A</v>
          </cell>
          <cell r="K1006" t="str">
            <v>אוטובוס</v>
          </cell>
          <cell r="L1006" t="str">
            <v>עירוני</v>
          </cell>
          <cell r="M1006" t="str">
            <v/>
          </cell>
          <cell r="N1006" t="str">
            <v>קווים</v>
          </cell>
          <cell r="O1006" t="str">
            <v>אונו</v>
          </cell>
          <cell r="P1006" t="str">
            <v/>
          </cell>
          <cell r="Q1006" t="str">
            <v/>
          </cell>
          <cell r="R1006" t="str">
            <v>אונו אלעד</v>
          </cell>
        </row>
        <row r="1007">
          <cell r="B1007">
            <v>7347552</v>
          </cell>
          <cell r="C1007">
            <v>73475</v>
          </cell>
          <cell r="D1007" t="str">
            <v>קווים</v>
          </cell>
          <cell r="E1007" t="str">
            <v>קווים תחבורה ציבורית בע"מ</v>
          </cell>
          <cell r="F1007" t="str">
            <v>קווים</v>
          </cell>
          <cell r="G1007">
            <v>2016</v>
          </cell>
          <cell r="H1007" t="str">
            <v>וולוו</v>
          </cell>
          <cell r="I1007" t="str">
            <v>B8RLE</v>
          </cell>
          <cell r="J1007" t="e">
            <v>#N/A</v>
          </cell>
          <cell r="K1007" t="str">
            <v>אוטובוס</v>
          </cell>
          <cell r="L1007" t="str">
            <v>עירוני</v>
          </cell>
          <cell r="M1007" t="str">
            <v/>
          </cell>
          <cell r="N1007" t="str">
            <v>קווים</v>
          </cell>
          <cell r="O1007" t="str">
            <v>מודיעין עילית</v>
          </cell>
          <cell r="P1007" t="str">
            <v/>
          </cell>
          <cell r="Q1007" t="str">
            <v/>
          </cell>
          <cell r="R1007" t="str">
            <v>חשמונאים</v>
          </cell>
        </row>
        <row r="1008">
          <cell r="B1008">
            <v>7347652</v>
          </cell>
          <cell r="C1008">
            <v>73476</v>
          </cell>
          <cell r="D1008" t="str">
            <v>קווים</v>
          </cell>
          <cell r="E1008" t="str">
            <v>קווים תחבורה ציבורית בע"מ</v>
          </cell>
          <cell r="F1008" t="str">
            <v>קווים</v>
          </cell>
          <cell r="G1008">
            <v>2016</v>
          </cell>
          <cell r="H1008" t="str">
            <v>וולוו</v>
          </cell>
          <cell r="I1008" t="str">
            <v>B8RLE</v>
          </cell>
          <cell r="J1008" t="e">
            <v>#N/A</v>
          </cell>
          <cell r="K1008" t="str">
            <v>אוטובוס</v>
          </cell>
          <cell r="L1008" t="str">
            <v>עירוני</v>
          </cell>
          <cell r="M1008" t="str">
            <v/>
          </cell>
          <cell r="N1008" t="str">
            <v>קווים</v>
          </cell>
          <cell r="O1008" t="str">
            <v>אונו</v>
          </cell>
          <cell r="P1008" t="str">
            <v/>
          </cell>
          <cell r="Q1008" t="str">
            <v/>
          </cell>
          <cell r="R1008" t="str">
            <v>אונו אלעד</v>
          </cell>
        </row>
        <row r="1009">
          <cell r="B1009">
            <v>7347952</v>
          </cell>
          <cell r="C1009">
            <v>73479</v>
          </cell>
          <cell r="D1009" t="str">
            <v>קווים</v>
          </cell>
          <cell r="E1009" t="str">
            <v>קווים תחבורה ציבורית בע"מ</v>
          </cell>
          <cell r="F1009" t="str">
            <v>קווים</v>
          </cell>
          <cell r="G1009">
            <v>2016</v>
          </cell>
          <cell r="H1009" t="str">
            <v>וולוו</v>
          </cell>
          <cell r="I1009" t="str">
            <v>B8RLE</v>
          </cell>
          <cell r="J1009" t="e">
            <v>#N/A</v>
          </cell>
          <cell r="K1009" t="str">
            <v>אוטובוס</v>
          </cell>
          <cell r="L1009" t="str">
            <v>עירוני</v>
          </cell>
          <cell r="M1009" t="str">
            <v/>
          </cell>
          <cell r="N1009" t="str">
            <v>קווים</v>
          </cell>
          <cell r="O1009" t="str">
            <v>נתניה</v>
          </cell>
          <cell r="P1009" t="str">
            <v/>
          </cell>
          <cell r="Q1009" t="str">
            <v/>
          </cell>
          <cell r="R1009" t="str">
            <v>חדרה נתניה</v>
          </cell>
        </row>
        <row r="1010">
          <cell r="B1010">
            <v>7348052</v>
          </cell>
          <cell r="C1010">
            <v>73480</v>
          </cell>
          <cell r="D1010" t="str">
            <v>קווים</v>
          </cell>
          <cell r="E1010" t="str">
            <v>קווים תחבורה ציבורית בע"מ</v>
          </cell>
          <cell r="F1010" t="str">
            <v>קווים</v>
          </cell>
          <cell r="G1010">
            <v>2016</v>
          </cell>
          <cell r="H1010" t="str">
            <v>וולוו</v>
          </cell>
          <cell r="I1010" t="str">
            <v>B8RLE</v>
          </cell>
          <cell r="J1010" t="e">
            <v>#N/A</v>
          </cell>
          <cell r="K1010" t="str">
            <v>אוטובוס</v>
          </cell>
          <cell r="L1010" t="str">
            <v>עירוני</v>
          </cell>
          <cell r="M1010" t="str">
            <v/>
          </cell>
          <cell r="N1010" t="str">
            <v>קווים</v>
          </cell>
          <cell r="O1010" t="str">
            <v>אונו</v>
          </cell>
          <cell r="P1010" t="str">
            <v/>
          </cell>
          <cell r="Q1010" t="str">
            <v/>
          </cell>
          <cell r="R1010" t="str">
            <v>אונו אלעד</v>
          </cell>
        </row>
        <row r="1011">
          <cell r="B1011">
            <v>7348152</v>
          </cell>
          <cell r="C1011">
            <v>73481</v>
          </cell>
          <cell r="D1011" t="str">
            <v>קווים</v>
          </cell>
          <cell r="E1011" t="str">
            <v>קווים תחבורה ציבורית בע"מ</v>
          </cell>
          <cell r="F1011" t="str">
            <v>קווים</v>
          </cell>
          <cell r="G1011">
            <v>2016</v>
          </cell>
          <cell r="H1011" t="str">
            <v>וולוו</v>
          </cell>
          <cell r="I1011" t="str">
            <v>B8RLE</v>
          </cell>
          <cell r="J1011" t="e">
            <v>#N/A</v>
          </cell>
          <cell r="K1011" t="str">
            <v>אוטובוס</v>
          </cell>
          <cell r="L1011" t="str">
            <v>עירוני</v>
          </cell>
          <cell r="M1011" t="str">
            <v/>
          </cell>
          <cell r="N1011" t="str">
            <v>קווים</v>
          </cell>
          <cell r="O1011" t="str">
            <v>נתניה</v>
          </cell>
          <cell r="P1011" t="str">
            <v/>
          </cell>
          <cell r="Q1011" t="str">
            <v/>
          </cell>
          <cell r="R1011" t="str">
            <v>חדרה נתניה</v>
          </cell>
        </row>
        <row r="1012">
          <cell r="B1012">
            <v>7348352</v>
          </cell>
          <cell r="C1012">
            <v>73483</v>
          </cell>
          <cell r="D1012" t="str">
            <v>קווים</v>
          </cell>
          <cell r="E1012" t="str">
            <v>קווים תחבורה ציבורית בע"מ</v>
          </cell>
          <cell r="F1012" t="str">
            <v>קווים</v>
          </cell>
          <cell r="G1012">
            <v>2016</v>
          </cell>
          <cell r="H1012" t="str">
            <v>וולוו</v>
          </cell>
          <cell r="I1012" t="str">
            <v>B8RLE</v>
          </cell>
          <cell r="J1012" t="e">
            <v>#N/A</v>
          </cell>
          <cell r="K1012" t="str">
            <v>אוטובוס</v>
          </cell>
          <cell r="L1012" t="str">
            <v>עירוני</v>
          </cell>
          <cell r="M1012" t="str">
            <v/>
          </cell>
          <cell r="N1012" t="str">
            <v>קווים</v>
          </cell>
          <cell r="O1012" t="str">
            <v>עילית</v>
          </cell>
          <cell r="P1012" t="str">
            <v/>
          </cell>
          <cell r="Q1012" t="str">
            <v/>
          </cell>
          <cell r="R1012" t="str">
            <v>עילית</v>
          </cell>
        </row>
        <row r="1013">
          <cell r="B1013">
            <v>7348452</v>
          </cell>
          <cell r="C1013">
            <v>73484</v>
          </cell>
          <cell r="D1013" t="str">
            <v>קווים</v>
          </cell>
          <cell r="E1013" t="str">
            <v>קווים תחבורה ציבורית בע"מ</v>
          </cell>
          <cell r="F1013" t="str">
            <v>קווים</v>
          </cell>
          <cell r="G1013">
            <v>2016</v>
          </cell>
          <cell r="H1013" t="str">
            <v>וולוו</v>
          </cell>
          <cell r="I1013" t="str">
            <v>B8RLE</v>
          </cell>
          <cell r="J1013" t="e">
            <v>#N/A</v>
          </cell>
          <cell r="K1013" t="str">
            <v>אוטובוס</v>
          </cell>
          <cell r="L1013" t="str">
            <v>עירוני</v>
          </cell>
          <cell r="M1013" t="str">
            <v/>
          </cell>
          <cell r="N1013" t="str">
            <v>קווים</v>
          </cell>
          <cell r="O1013" t="str">
            <v>נתניה</v>
          </cell>
          <cell r="P1013" t="str">
            <v/>
          </cell>
          <cell r="Q1013" t="str">
            <v/>
          </cell>
          <cell r="R1013" t="str">
            <v>חדרה נתניה</v>
          </cell>
        </row>
        <row r="1014">
          <cell r="B1014">
            <v>7348552</v>
          </cell>
          <cell r="C1014">
            <v>73485</v>
          </cell>
          <cell r="D1014" t="str">
            <v>קווים</v>
          </cell>
          <cell r="E1014" t="str">
            <v>קווים תחבורה ציבורית בע"מ</v>
          </cell>
          <cell r="F1014" t="str">
            <v>קווים</v>
          </cell>
          <cell r="G1014">
            <v>2016</v>
          </cell>
          <cell r="H1014" t="str">
            <v>וולוו</v>
          </cell>
          <cell r="I1014" t="str">
            <v>B8RLE</v>
          </cell>
          <cell r="J1014" t="e">
            <v>#N/A</v>
          </cell>
          <cell r="K1014" t="str">
            <v>אוטובוס</v>
          </cell>
          <cell r="L1014" t="str">
            <v>עירוני</v>
          </cell>
          <cell r="M1014" t="str">
            <v/>
          </cell>
          <cell r="N1014" t="str">
            <v>קווים</v>
          </cell>
          <cell r="O1014" t="str">
            <v>עילית</v>
          </cell>
          <cell r="P1014" t="str">
            <v/>
          </cell>
          <cell r="Q1014" t="str">
            <v/>
          </cell>
          <cell r="R1014" t="str">
            <v>עילית</v>
          </cell>
        </row>
        <row r="1015">
          <cell r="B1015">
            <v>7348652</v>
          </cell>
          <cell r="C1015">
            <v>73486</v>
          </cell>
          <cell r="D1015" t="str">
            <v>קווים</v>
          </cell>
          <cell r="E1015" t="str">
            <v>קווים תחבורה ציבורית בע"מ</v>
          </cell>
          <cell r="F1015" t="str">
            <v>קווים</v>
          </cell>
          <cell r="G1015">
            <v>2016</v>
          </cell>
          <cell r="H1015" t="str">
            <v>וולוו</v>
          </cell>
          <cell r="I1015" t="str">
            <v>B8RLE</v>
          </cell>
          <cell r="J1015" t="e">
            <v>#N/A</v>
          </cell>
          <cell r="K1015" t="str">
            <v>אוטובוס</v>
          </cell>
          <cell r="L1015" t="str">
            <v>עירוני</v>
          </cell>
          <cell r="M1015" t="str">
            <v/>
          </cell>
          <cell r="N1015" t="str">
            <v>קווים</v>
          </cell>
          <cell r="O1015" t="str">
            <v>אונו</v>
          </cell>
          <cell r="P1015" t="str">
            <v/>
          </cell>
          <cell r="Q1015" t="str">
            <v/>
          </cell>
          <cell r="R1015" t="str">
            <v>אונו אלעד</v>
          </cell>
        </row>
        <row r="1016">
          <cell r="B1016">
            <v>7320752</v>
          </cell>
          <cell r="C1016">
            <v>73207</v>
          </cell>
          <cell r="D1016" t="str">
            <v>קווים</v>
          </cell>
          <cell r="E1016" t="str">
            <v>קווים תחבורה ציבורית בע"מ</v>
          </cell>
          <cell r="F1016" t="str">
            <v>קווים</v>
          </cell>
          <cell r="G1016">
            <v>2016</v>
          </cell>
          <cell r="H1016" t="str">
            <v>וולוו</v>
          </cell>
          <cell r="I1016" t="str">
            <v>B8RLE</v>
          </cell>
          <cell r="J1016" t="e">
            <v>#N/A</v>
          </cell>
          <cell r="K1016" t="str">
            <v>אוטובוס</v>
          </cell>
          <cell r="L1016" t="str">
            <v>עירוני</v>
          </cell>
          <cell r="M1016" t="str">
            <v/>
          </cell>
          <cell r="N1016" t="str">
            <v>קווים</v>
          </cell>
          <cell r="O1016" t="str">
            <v>עילית</v>
          </cell>
          <cell r="P1016" t="str">
            <v/>
          </cell>
          <cell r="Q1016" t="str">
            <v/>
          </cell>
          <cell r="R1016" t="str">
            <v>עילית</v>
          </cell>
        </row>
        <row r="1017">
          <cell r="B1017">
            <v>7323252</v>
          </cell>
          <cell r="C1017">
            <v>73232</v>
          </cell>
          <cell r="D1017" t="str">
            <v>קווים</v>
          </cell>
          <cell r="E1017" t="str">
            <v>קווים תחבורה ציבורית בע"מ</v>
          </cell>
          <cell r="F1017" t="str">
            <v>קווים</v>
          </cell>
          <cell r="G1017">
            <v>2016</v>
          </cell>
          <cell r="H1017" t="str">
            <v>וולוו</v>
          </cell>
          <cell r="I1017" t="str">
            <v>B8RLE</v>
          </cell>
          <cell r="J1017" t="e">
            <v>#N/A</v>
          </cell>
          <cell r="K1017" t="str">
            <v>אוטובוס</v>
          </cell>
          <cell r="L1017" t="str">
            <v>עירוני</v>
          </cell>
          <cell r="M1017" t="str">
            <v/>
          </cell>
          <cell r="N1017" t="str">
            <v>קווים</v>
          </cell>
          <cell r="O1017" t="str">
            <v>מודיעין עילית</v>
          </cell>
          <cell r="P1017" t="str">
            <v/>
          </cell>
          <cell r="Q1017" t="str">
            <v/>
          </cell>
          <cell r="R1017" t="str">
            <v>חשמונאים</v>
          </cell>
        </row>
        <row r="1018">
          <cell r="B1018">
            <v>7332952</v>
          </cell>
          <cell r="C1018">
            <v>73329</v>
          </cell>
          <cell r="D1018" t="str">
            <v>קווים</v>
          </cell>
          <cell r="E1018" t="str">
            <v>קווים תחבורה ציבורית בע"מ</v>
          </cell>
          <cell r="F1018" t="str">
            <v>קווים</v>
          </cell>
          <cell r="G1018">
            <v>2016</v>
          </cell>
          <cell r="H1018" t="str">
            <v>וולוו</v>
          </cell>
          <cell r="I1018" t="str">
            <v>B8RLE</v>
          </cell>
          <cell r="J1018" t="e">
            <v>#N/A</v>
          </cell>
          <cell r="K1018" t="str">
            <v>אוטובוס</v>
          </cell>
          <cell r="L1018" t="str">
            <v>עירוני</v>
          </cell>
          <cell r="M1018" t="str">
            <v/>
          </cell>
          <cell r="N1018" t="str">
            <v>קווים</v>
          </cell>
          <cell r="O1018" t="str">
            <v>אונו</v>
          </cell>
          <cell r="P1018" t="str">
            <v/>
          </cell>
          <cell r="Q1018" t="str">
            <v/>
          </cell>
          <cell r="R1018" t="str">
            <v>אונו אלעד</v>
          </cell>
        </row>
        <row r="1019">
          <cell r="B1019">
            <v>7320652</v>
          </cell>
          <cell r="C1019">
            <v>73206</v>
          </cell>
          <cell r="D1019" t="str">
            <v>קווים</v>
          </cell>
          <cell r="E1019" t="str">
            <v>קווים תחבורה ציבורית בע"מ</v>
          </cell>
          <cell r="F1019" t="str">
            <v>קווים</v>
          </cell>
          <cell r="G1019">
            <v>2016</v>
          </cell>
          <cell r="H1019" t="str">
            <v>וולוו</v>
          </cell>
          <cell r="I1019" t="str">
            <v>B8RLE</v>
          </cell>
          <cell r="J1019" t="e">
            <v>#N/A</v>
          </cell>
          <cell r="K1019" t="str">
            <v>אוטובוס</v>
          </cell>
          <cell r="L1019" t="str">
            <v>עירוני</v>
          </cell>
          <cell r="M1019" t="str">
            <v/>
          </cell>
          <cell r="N1019" t="str">
            <v>קווים</v>
          </cell>
          <cell r="O1019" t="str">
            <v>אונו</v>
          </cell>
          <cell r="P1019" t="str">
            <v/>
          </cell>
          <cell r="Q1019" t="str">
            <v/>
          </cell>
          <cell r="R1019" t="str">
            <v>אונו אלעד</v>
          </cell>
        </row>
        <row r="1020">
          <cell r="B1020">
            <v>8347708</v>
          </cell>
          <cell r="C1020">
            <v>83477</v>
          </cell>
          <cell r="D1020" t="str">
            <v>קווים</v>
          </cell>
          <cell r="E1020" t="str">
            <v>קווים תחבורה ציבורית בע"מ</v>
          </cell>
          <cell r="F1020" t="str">
            <v>קווים</v>
          </cell>
          <cell r="G1020">
            <v>2016</v>
          </cell>
          <cell r="H1020" t="str">
            <v>יוטונג</v>
          </cell>
          <cell r="I1020" t="str">
            <v xml:space="preserve"> TIGER / ZK6121HQ</v>
          </cell>
          <cell r="J1020" t="e">
            <v>#N/A</v>
          </cell>
          <cell r="K1020" t="str">
            <v>אוטובוס</v>
          </cell>
          <cell r="L1020" t="str">
            <v>בינעירוני</v>
          </cell>
          <cell r="M1020" t="str">
            <v/>
          </cell>
          <cell r="N1020" t="str">
            <v>קווים</v>
          </cell>
          <cell r="O1020" t="str">
            <v>אלעד</v>
          </cell>
          <cell r="P1020" t="str">
            <v/>
          </cell>
          <cell r="Q1020" t="str">
            <v/>
          </cell>
          <cell r="R1020" t="str">
            <v>אונו אלעד</v>
          </cell>
        </row>
        <row r="1021">
          <cell r="B1021">
            <v>8347808</v>
          </cell>
          <cell r="C1021">
            <v>83478</v>
          </cell>
          <cell r="D1021" t="str">
            <v>קווים</v>
          </cell>
          <cell r="E1021" t="str">
            <v>קווים תחבורה ציבורית בע"מ</v>
          </cell>
          <cell r="F1021" t="str">
            <v>קווים</v>
          </cell>
          <cell r="G1021">
            <v>2016</v>
          </cell>
          <cell r="H1021" t="str">
            <v>יוטונג</v>
          </cell>
          <cell r="I1021" t="str">
            <v xml:space="preserve"> TIGER / ZK6121HQ</v>
          </cell>
          <cell r="J1021" t="e">
            <v>#N/A</v>
          </cell>
          <cell r="K1021" t="str">
            <v>אוטובוס</v>
          </cell>
          <cell r="L1021" t="str">
            <v>בינעירוני</v>
          </cell>
          <cell r="M1021" t="str">
            <v/>
          </cell>
          <cell r="N1021" t="str">
            <v>קווים</v>
          </cell>
          <cell r="O1021" t="str">
            <v>אלעד</v>
          </cell>
          <cell r="P1021" t="str">
            <v/>
          </cell>
          <cell r="Q1021" t="str">
            <v/>
          </cell>
          <cell r="R1021" t="str">
            <v>אונו אלעד</v>
          </cell>
        </row>
        <row r="1022">
          <cell r="B1022">
            <v>8347908</v>
          </cell>
          <cell r="C1022">
            <v>83479</v>
          </cell>
          <cell r="D1022" t="str">
            <v>קווים</v>
          </cell>
          <cell r="E1022" t="str">
            <v>קווים תחבורה ציבורית בע"מ</v>
          </cell>
          <cell r="F1022" t="str">
            <v>קווים</v>
          </cell>
          <cell r="G1022">
            <v>2016</v>
          </cell>
          <cell r="H1022" t="str">
            <v>יוטונג</v>
          </cell>
          <cell r="I1022" t="str">
            <v xml:space="preserve"> TIGER / ZK6121HQ</v>
          </cell>
          <cell r="J1022" t="e">
            <v>#N/A</v>
          </cell>
          <cell r="K1022" t="str">
            <v>אוטובוס</v>
          </cell>
          <cell r="L1022" t="str">
            <v>בינעירוני</v>
          </cell>
          <cell r="M1022" t="str">
            <v/>
          </cell>
          <cell r="N1022" t="str">
            <v>קווים</v>
          </cell>
          <cell r="O1022" t="str">
            <v>אלעד</v>
          </cell>
          <cell r="P1022" t="str">
            <v/>
          </cell>
          <cell r="Q1022" t="str">
            <v/>
          </cell>
          <cell r="R1022" t="str">
            <v>אונו אלעד</v>
          </cell>
        </row>
        <row r="1023">
          <cell r="B1023">
            <v>8348008</v>
          </cell>
          <cell r="C1023">
            <v>83480</v>
          </cell>
          <cell r="D1023" t="str">
            <v>קווים</v>
          </cell>
          <cell r="E1023" t="str">
            <v>קווים תחבורה ציבורית בע"מ</v>
          </cell>
          <cell r="F1023" t="str">
            <v>קווים</v>
          </cell>
          <cell r="G1023">
            <v>2016</v>
          </cell>
          <cell r="H1023" t="str">
            <v>יוטונג</v>
          </cell>
          <cell r="I1023" t="str">
            <v xml:space="preserve"> TIGER / ZK6121HQ</v>
          </cell>
          <cell r="J1023" t="e">
            <v>#N/A</v>
          </cell>
          <cell r="K1023" t="str">
            <v>אוטובוס</v>
          </cell>
          <cell r="L1023" t="str">
            <v>בינעירוני</v>
          </cell>
          <cell r="M1023" t="str">
            <v/>
          </cell>
          <cell r="N1023" t="str">
            <v>קווים</v>
          </cell>
          <cell r="O1023" t="str">
            <v>אלעד</v>
          </cell>
          <cell r="P1023" t="str">
            <v/>
          </cell>
          <cell r="Q1023" t="str">
            <v/>
          </cell>
          <cell r="R1023" t="str">
            <v>אונו אלעד</v>
          </cell>
        </row>
        <row r="1024">
          <cell r="B1024">
            <v>8348108</v>
          </cell>
          <cell r="C1024">
            <v>83481</v>
          </cell>
          <cell r="D1024" t="str">
            <v>קווים</v>
          </cell>
          <cell r="E1024" t="str">
            <v>קווים תחבורה ציבורית בע"מ</v>
          </cell>
          <cell r="F1024" t="str">
            <v>קווים</v>
          </cell>
          <cell r="G1024">
            <v>2016</v>
          </cell>
          <cell r="H1024" t="str">
            <v>יוטונג</v>
          </cell>
          <cell r="I1024" t="str">
            <v xml:space="preserve"> TIGER / ZK6121HQ</v>
          </cell>
          <cell r="J1024" t="e">
            <v>#N/A</v>
          </cell>
          <cell r="K1024" t="str">
            <v>אוטובוס</v>
          </cell>
          <cell r="L1024" t="str">
            <v>בינעירוני</v>
          </cell>
          <cell r="M1024" t="str">
            <v/>
          </cell>
          <cell r="N1024" t="str">
            <v>קווים</v>
          </cell>
          <cell r="O1024" t="str">
            <v>אלעד</v>
          </cell>
          <cell r="P1024" t="str">
            <v/>
          </cell>
          <cell r="Q1024" t="str">
            <v/>
          </cell>
          <cell r="R1024" t="str">
            <v>אונו אלעד</v>
          </cell>
        </row>
        <row r="1025">
          <cell r="B1025">
            <v>8348208</v>
          </cell>
          <cell r="C1025">
            <v>83482</v>
          </cell>
          <cell r="D1025" t="str">
            <v>קווים</v>
          </cell>
          <cell r="E1025" t="str">
            <v>קווים תחבורה ציבורית בע"מ</v>
          </cell>
          <cell r="F1025" t="str">
            <v>קווים</v>
          </cell>
          <cell r="G1025">
            <v>2016</v>
          </cell>
          <cell r="H1025" t="str">
            <v>יוטונג</v>
          </cell>
          <cell r="I1025" t="str">
            <v xml:space="preserve"> TIGER / ZK6121HQ</v>
          </cell>
          <cell r="J1025" t="e">
            <v>#N/A</v>
          </cell>
          <cell r="K1025" t="str">
            <v>אוטובוס</v>
          </cell>
          <cell r="L1025" t="str">
            <v>בינעירוני</v>
          </cell>
          <cell r="M1025" t="str">
            <v/>
          </cell>
          <cell r="N1025" t="str">
            <v>קווים</v>
          </cell>
          <cell r="O1025" t="str">
            <v>אלעד</v>
          </cell>
          <cell r="P1025" t="str">
            <v/>
          </cell>
          <cell r="Q1025" t="str">
            <v/>
          </cell>
          <cell r="R1025" t="str">
            <v>אונו אלעד</v>
          </cell>
        </row>
        <row r="1026">
          <cell r="B1026">
            <v>8348308</v>
          </cell>
          <cell r="C1026">
            <v>83483</v>
          </cell>
          <cell r="D1026" t="str">
            <v>קווים</v>
          </cell>
          <cell r="E1026" t="str">
            <v>קווים תחבורה ציבורית בע"מ</v>
          </cell>
          <cell r="F1026" t="str">
            <v>קווים</v>
          </cell>
          <cell r="G1026">
            <v>2016</v>
          </cell>
          <cell r="H1026" t="str">
            <v>יוטונג</v>
          </cell>
          <cell r="I1026" t="str">
            <v xml:space="preserve"> TIGER / ZK6121HQ</v>
          </cell>
          <cell r="J1026" t="e">
            <v>#N/A</v>
          </cell>
          <cell r="K1026" t="str">
            <v>אוטובוס</v>
          </cell>
          <cell r="L1026" t="str">
            <v>בינעירוני</v>
          </cell>
          <cell r="M1026" t="str">
            <v/>
          </cell>
          <cell r="N1026" t="str">
            <v>קווים</v>
          </cell>
          <cell r="O1026" t="str">
            <v>אלעד</v>
          </cell>
          <cell r="P1026" t="str">
            <v/>
          </cell>
          <cell r="Q1026" t="str">
            <v/>
          </cell>
          <cell r="R1026" t="str">
            <v>אונו אלעד</v>
          </cell>
        </row>
        <row r="1027">
          <cell r="B1027">
            <v>8348408</v>
          </cell>
          <cell r="C1027">
            <v>83484</v>
          </cell>
          <cell r="D1027" t="str">
            <v>קווים</v>
          </cell>
          <cell r="E1027" t="str">
            <v>קווים תחבורה ציבורית בע"מ</v>
          </cell>
          <cell r="F1027" t="str">
            <v>קווים</v>
          </cell>
          <cell r="G1027">
            <v>2016</v>
          </cell>
          <cell r="H1027" t="str">
            <v>יוטונג</v>
          </cell>
          <cell r="I1027" t="str">
            <v xml:space="preserve"> TIGER / ZK6121HQ</v>
          </cell>
          <cell r="J1027" t="e">
            <v>#N/A</v>
          </cell>
          <cell r="K1027" t="str">
            <v>אוטובוס</v>
          </cell>
          <cell r="L1027" t="str">
            <v>בינעירוני</v>
          </cell>
          <cell r="M1027" t="str">
            <v/>
          </cell>
          <cell r="N1027" t="str">
            <v>קווים</v>
          </cell>
          <cell r="O1027" t="str">
            <v>אלעד</v>
          </cell>
          <cell r="P1027" t="str">
            <v/>
          </cell>
          <cell r="Q1027" t="str">
            <v/>
          </cell>
          <cell r="R1027" t="str">
            <v>אונו אלעד</v>
          </cell>
        </row>
        <row r="1028">
          <cell r="B1028">
            <v>8348508</v>
          </cell>
          <cell r="C1028">
            <v>83485</v>
          </cell>
          <cell r="D1028" t="str">
            <v>קווים</v>
          </cell>
          <cell r="E1028" t="str">
            <v>קווים תחבורה ציבורית בע"מ</v>
          </cell>
          <cell r="F1028" t="str">
            <v>קווים</v>
          </cell>
          <cell r="G1028">
            <v>2016</v>
          </cell>
          <cell r="H1028" t="str">
            <v>יוטונג</v>
          </cell>
          <cell r="I1028" t="str">
            <v xml:space="preserve"> TIGER / ZK6121HQ</v>
          </cell>
          <cell r="J1028" t="e">
            <v>#N/A</v>
          </cell>
          <cell r="K1028" t="str">
            <v>אוטובוס</v>
          </cell>
          <cell r="L1028" t="str">
            <v>בינעירוני</v>
          </cell>
          <cell r="M1028" t="str">
            <v/>
          </cell>
          <cell r="N1028" t="str">
            <v>קווים</v>
          </cell>
          <cell r="O1028" t="str">
            <v>אלעד</v>
          </cell>
          <cell r="P1028" t="str">
            <v/>
          </cell>
          <cell r="Q1028" t="str">
            <v/>
          </cell>
          <cell r="R1028" t="str">
            <v>אונו אלעד</v>
          </cell>
        </row>
        <row r="1029">
          <cell r="B1029">
            <v>8348608</v>
          </cell>
          <cell r="C1029">
            <v>83486</v>
          </cell>
          <cell r="D1029" t="str">
            <v>קווים</v>
          </cell>
          <cell r="E1029" t="str">
            <v>קווים תחבורה ציבורית בע"מ</v>
          </cell>
          <cell r="F1029" t="str">
            <v>קווים</v>
          </cell>
          <cell r="G1029">
            <v>2016</v>
          </cell>
          <cell r="H1029" t="str">
            <v>יוטונג</v>
          </cell>
          <cell r="I1029" t="str">
            <v xml:space="preserve"> TIGER / ZK6121HQ</v>
          </cell>
          <cell r="J1029" t="e">
            <v>#N/A</v>
          </cell>
          <cell r="K1029" t="str">
            <v>אוטובוס</v>
          </cell>
          <cell r="L1029" t="str">
            <v>בינעירוני</v>
          </cell>
          <cell r="M1029" t="str">
            <v/>
          </cell>
          <cell r="N1029" t="str">
            <v>קווים</v>
          </cell>
          <cell r="O1029" t="str">
            <v>אלעד</v>
          </cell>
          <cell r="P1029" t="str">
            <v/>
          </cell>
          <cell r="Q1029" t="str">
            <v/>
          </cell>
          <cell r="R1029" t="str">
            <v>אונו אלעד</v>
          </cell>
        </row>
        <row r="1030">
          <cell r="B1030">
            <v>8348708</v>
          </cell>
          <cell r="C1030">
            <v>83487</v>
          </cell>
          <cell r="D1030" t="str">
            <v>קווים</v>
          </cell>
          <cell r="E1030" t="str">
            <v>קווים תחבורה ציבורית בע"מ</v>
          </cell>
          <cell r="F1030" t="str">
            <v>קווים</v>
          </cell>
          <cell r="G1030">
            <v>2016</v>
          </cell>
          <cell r="H1030" t="str">
            <v>יוטונג</v>
          </cell>
          <cell r="I1030" t="str">
            <v xml:space="preserve"> TIGER / ZK6121HQ</v>
          </cell>
          <cell r="J1030" t="e">
            <v>#N/A</v>
          </cell>
          <cell r="K1030" t="str">
            <v>אוטובוס</v>
          </cell>
          <cell r="L1030" t="str">
            <v>בינעירוני</v>
          </cell>
          <cell r="M1030" t="str">
            <v/>
          </cell>
          <cell r="N1030" t="str">
            <v>קווים</v>
          </cell>
          <cell r="O1030" t="str">
            <v>אלעד</v>
          </cell>
          <cell r="P1030" t="str">
            <v/>
          </cell>
          <cell r="Q1030" t="str">
            <v/>
          </cell>
          <cell r="R1030" t="str">
            <v>אונו אלעד</v>
          </cell>
        </row>
        <row r="1031">
          <cell r="B1031">
            <v>8348808</v>
          </cell>
          <cell r="C1031">
            <v>83488</v>
          </cell>
          <cell r="D1031" t="str">
            <v>קווים</v>
          </cell>
          <cell r="E1031" t="str">
            <v>קווים תחבורה ציבורית בע"מ</v>
          </cell>
          <cell r="F1031" t="str">
            <v>קווים</v>
          </cell>
          <cell r="G1031">
            <v>2016</v>
          </cell>
          <cell r="H1031" t="str">
            <v>יוטונג</v>
          </cell>
          <cell r="I1031" t="str">
            <v xml:space="preserve"> TIGER / ZK6121HQ</v>
          </cell>
          <cell r="J1031" t="e">
            <v>#N/A</v>
          </cell>
          <cell r="K1031" t="str">
            <v>אוטובוס</v>
          </cell>
          <cell r="L1031" t="str">
            <v>בינעירוני</v>
          </cell>
          <cell r="M1031" t="str">
            <v/>
          </cell>
          <cell r="N1031" t="str">
            <v>קווים</v>
          </cell>
          <cell r="O1031" t="str">
            <v>אלעד</v>
          </cell>
          <cell r="P1031" t="str">
            <v/>
          </cell>
          <cell r="Q1031" t="str">
            <v/>
          </cell>
          <cell r="R1031" t="str">
            <v>אונו אלעד</v>
          </cell>
        </row>
        <row r="1032">
          <cell r="B1032">
            <v>8348908</v>
          </cell>
          <cell r="C1032">
            <v>83489</v>
          </cell>
          <cell r="D1032" t="str">
            <v>קווים</v>
          </cell>
          <cell r="E1032" t="str">
            <v>קווים תחבורה ציבורית בע"מ</v>
          </cell>
          <cell r="F1032" t="str">
            <v>קווים</v>
          </cell>
          <cell r="G1032">
            <v>2016</v>
          </cell>
          <cell r="H1032" t="str">
            <v>יוטונג</v>
          </cell>
          <cell r="I1032" t="str">
            <v xml:space="preserve"> TIGER / ZK6121HQ</v>
          </cell>
          <cell r="J1032" t="e">
            <v>#N/A</v>
          </cell>
          <cell r="K1032" t="str">
            <v>אוטובוס</v>
          </cell>
          <cell r="L1032" t="str">
            <v>בינעירוני</v>
          </cell>
          <cell r="M1032" t="str">
            <v/>
          </cell>
          <cell r="N1032" t="str">
            <v>קווים</v>
          </cell>
          <cell r="O1032" t="str">
            <v>אלעד</v>
          </cell>
          <cell r="P1032" t="str">
            <v/>
          </cell>
          <cell r="Q1032" t="str">
            <v/>
          </cell>
          <cell r="R1032" t="str">
            <v>אונו אלעד</v>
          </cell>
        </row>
        <row r="1033">
          <cell r="B1033">
            <v>8349008</v>
          </cell>
          <cell r="C1033">
            <v>83490</v>
          </cell>
          <cell r="D1033" t="str">
            <v>קווים</v>
          </cell>
          <cell r="E1033" t="str">
            <v>קווים תחבורה ציבורית בע"מ</v>
          </cell>
          <cell r="F1033" t="str">
            <v>קווים</v>
          </cell>
          <cell r="G1033">
            <v>2016</v>
          </cell>
          <cell r="H1033" t="str">
            <v>יוטונג</v>
          </cell>
          <cell r="I1033" t="str">
            <v xml:space="preserve"> TIGER / ZK6121HQ</v>
          </cell>
          <cell r="J1033" t="e">
            <v>#N/A</v>
          </cell>
          <cell r="K1033" t="str">
            <v>אוטובוס</v>
          </cell>
          <cell r="L1033" t="str">
            <v>בינעירוני</v>
          </cell>
          <cell r="M1033" t="str">
            <v/>
          </cell>
          <cell r="N1033" t="str">
            <v>קווים</v>
          </cell>
          <cell r="O1033" t="str">
            <v>קווים הסעים</v>
          </cell>
          <cell r="P1033" t="str">
            <v/>
          </cell>
          <cell r="Q1033" t="str">
            <v/>
          </cell>
          <cell r="R1033" t="str">
            <v>קווים הסעים</v>
          </cell>
        </row>
        <row r="1034">
          <cell r="B1034">
            <v>8349108</v>
          </cell>
          <cell r="C1034">
            <v>83491</v>
          </cell>
          <cell r="D1034" t="str">
            <v>קווים</v>
          </cell>
          <cell r="E1034" t="str">
            <v>קווים תחבורה ציבורית בע"מ</v>
          </cell>
          <cell r="F1034" t="str">
            <v>קווים</v>
          </cell>
          <cell r="G1034">
            <v>2016</v>
          </cell>
          <cell r="H1034" t="str">
            <v>יוטונג</v>
          </cell>
          <cell r="I1034" t="str">
            <v xml:space="preserve"> TIGER / ZK6121HQ</v>
          </cell>
          <cell r="J1034" t="e">
            <v>#N/A</v>
          </cell>
          <cell r="K1034" t="str">
            <v>אוטובוס</v>
          </cell>
          <cell r="L1034" t="str">
            <v>בינעירוני</v>
          </cell>
          <cell r="M1034" t="str">
            <v/>
          </cell>
          <cell r="N1034" t="str">
            <v>קווים</v>
          </cell>
          <cell r="O1034" t="str">
            <v>קווים הסעים</v>
          </cell>
          <cell r="P1034" t="str">
            <v/>
          </cell>
          <cell r="Q1034" t="str">
            <v/>
          </cell>
          <cell r="R1034" t="str">
            <v>קווים הסעים</v>
          </cell>
        </row>
        <row r="1035">
          <cell r="B1035">
            <v>8349208</v>
          </cell>
          <cell r="C1035">
            <v>83492</v>
          </cell>
          <cell r="D1035" t="str">
            <v>קווים</v>
          </cell>
          <cell r="E1035" t="str">
            <v>קווים תחבורה ציבורית בע"מ</v>
          </cell>
          <cell r="F1035" t="str">
            <v>קווים</v>
          </cell>
          <cell r="G1035">
            <v>2016</v>
          </cell>
          <cell r="H1035" t="str">
            <v>יוטונג</v>
          </cell>
          <cell r="I1035" t="str">
            <v xml:space="preserve"> TIGER / ZK6121HQ</v>
          </cell>
          <cell r="J1035" t="e">
            <v>#N/A</v>
          </cell>
          <cell r="K1035" t="str">
            <v>אוטובוס</v>
          </cell>
          <cell r="L1035" t="str">
            <v>בינעירוני</v>
          </cell>
          <cell r="M1035" t="str">
            <v/>
          </cell>
          <cell r="N1035" t="str">
            <v>קווים</v>
          </cell>
          <cell r="O1035" t="str">
            <v>אלעד</v>
          </cell>
          <cell r="P1035" t="str">
            <v/>
          </cell>
          <cell r="Q1035" t="str">
            <v/>
          </cell>
          <cell r="R1035" t="str">
            <v>אונו אלעד</v>
          </cell>
        </row>
        <row r="1036">
          <cell r="B1036">
            <v>8349308</v>
          </cell>
          <cell r="C1036">
            <v>83493</v>
          </cell>
          <cell r="D1036" t="str">
            <v>קווים</v>
          </cell>
          <cell r="E1036" t="str">
            <v>קווים תחבורה ציבורית בע"מ</v>
          </cell>
          <cell r="F1036" t="str">
            <v>קווים</v>
          </cell>
          <cell r="G1036">
            <v>2016</v>
          </cell>
          <cell r="H1036" t="str">
            <v>יוטונג</v>
          </cell>
          <cell r="I1036" t="str">
            <v xml:space="preserve"> TIGER / ZK6121HQ</v>
          </cell>
          <cell r="J1036" t="e">
            <v>#N/A</v>
          </cell>
          <cell r="K1036" t="str">
            <v>אוטובוס</v>
          </cell>
          <cell r="L1036" t="str">
            <v>בינעירוני</v>
          </cell>
          <cell r="M1036" t="str">
            <v/>
          </cell>
          <cell r="N1036" t="str">
            <v>קווים</v>
          </cell>
          <cell r="O1036" t="str">
            <v>אלעד</v>
          </cell>
          <cell r="P1036" t="str">
            <v/>
          </cell>
          <cell r="Q1036" t="str">
            <v/>
          </cell>
          <cell r="R1036" t="str">
            <v>אונו אלעד</v>
          </cell>
        </row>
        <row r="1037">
          <cell r="B1037">
            <v>8349408</v>
          </cell>
          <cell r="C1037">
            <v>83494</v>
          </cell>
          <cell r="D1037" t="str">
            <v>קווים</v>
          </cell>
          <cell r="E1037" t="str">
            <v>קווים תחבורה ציבורית בע"מ</v>
          </cell>
          <cell r="F1037" t="str">
            <v>קווים</v>
          </cell>
          <cell r="G1037">
            <v>2016</v>
          </cell>
          <cell r="H1037" t="str">
            <v>יוטונג</v>
          </cell>
          <cell r="I1037" t="str">
            <v xml:space="preserve"> TIGER / ZK6121HQ</v>
          </cell>
          <cell r="J1037" t="e">
            <v>#N/A</v>
          </cell>
          <cell r="K1037" t="str">
            <v>אוטובוס</v>
          </cell>
          <cell r="L1037" t="str">
            <v>בינעירוני</v>
          </cell>
          <cell r="M1037" t="str">
            <v/>
          </cell>
          <cell r="N1037" t="str">
            <v>קווים</v>
          </cell>
          <cell r="O1037" t="str">
            <v>אלעד</v>
          </cell>
          <cell r="P1037" t="str">
            <v/>
          </cell>
          <cell r="Q1037" t="str">
            <v/>
          </cell>
          <cell r="R1037" t="str">
            <v>אונו אלעד</v>
          </cell>
        </row>
        <row r="1038">
          <cell r="B1038">
            <v>8349508</v>
          </cell>
          <cell r="C1038">
            <v>83495</v>
          </cell>
          <cell r="D1038" t="str">
            <v>קווים</v>
          </cell>
          <cell r="E1038" t="str">
            <v>קווים תחבורה ציבורית בע"מ</v>
          </cell>
          <cell r="F1038" t="str">
            <v>קווים</v>
          </cell>
          <cell r="G1038">
            <v>2016</v>
          </cell>
          <cell r="H1038" t="str">
            <v>יוטונג</v>
          </cell>
          <cell r="I1038" t="str">
            <v xml:space="preserve"> TIGER / ZK6121HQ</v>
          </cell>
          <cell r="J1038" t="e">
            <v>#N/A</v>
          </cell>
          <cell r="K1038" t="str">
            <v>אוטובוס</v>
          </cell>
          <cell r="L1038" t="str">
            <v>בינעירוני</v>
          </cell>
          <cell r="M1038" t="str">
            <v/>
          </cell>
          <cell r="N1038" t="str">
            <v>קווים</v>
          </cell>
          <cell r="O1038" t="str">
            <v>אלעד</v>
          </cell>
          <cell r="P1038" t="str">
            <v/>
          </cell>
          <cell r="Q1038" t="str">
            <v/>
          </cell>
          <cell r="R1038" t="str">
            <v>אונו אלעד</v>
          </cell>
        </row>
        <row r="1039">
          <cell r="B1039">
            <v>8349608</v>
          </cell>
          <cell r="C1039">
            <v>83496</v>
          </cell>
          <cell r="D1039" t="str">
            <v>קווים</v>
          </cell>
          <cell r="E1039" t="str">
            <v>קווים תחבורה ציבורית בע"מ</v>
          </cell>
          <cell r="F1039" t="str">
            <v>קווים</v>
          </cell>
          <cell r="G1039">
            <v>2016</v>
          </cell>
          <cell r="H1039" t="str">
            <v>יוטונג</v>
          </cell>
          <cell r="I1039" t="str">
            <v xml:space="preserve"> TIGER / ZK6121HQ</v>
          </cell>
          <cell r="J1039" t="e">
            <v>#N/A</v>
          </cell>
          <cell r="K1039" t="str">
            <v>אוטובוס</v>
          </cell>
          <cell r="L1039" t="str">
            <v>בינעירוני</v>
          </cell>
          <cell r="M1039" t="str">
            <v/>
          </cell>
          <cell r="N1039" t="str">
            <v>קווים</v>
          </cell>
          <cell r="O1039" t="str">
            <v>אלעד</v>
          </cell>
          <cell r="P1039" t="str">
            <v/>
          </cell>
          <cell r="Q1039" t="str">
            <v/>
          </cell>
          <cell r="R1039" t="str">
            <v>אונו אלעד</v>
          </cell>
        </row>
        <row r="1040">
          <cell r="B1040">
            <v>8349708</v>
          </cell>
          <cell r="C1040">
            <v>83497</v>
          </cell>
          <cell r="D1040" t="str">
            <v>קווים</v>
          </cell>
          <cell r="E1040" t="str">
            <v>קווים תחבורה ציבורית בע"מ</v>
          </cell>
          <cell r="F1040" t="str">
            <v>קווים</v>
          </cell>
          <cell r="G1040">
            <v>2016</v>
          </cell>
          <cell r="H1040" t="str">
            <v>יוטונג</v>
          </cell>
          <cell r="I1040" t="str">
            <v xml:space="preserve"> TIGER / ZK6121HQ</v>
          </cell>
          <cell r="J1040" t="e">
            <v>#N/A</v>
          </cell>
          <cell r="K1040" t="str">
            <v>אוטובוס</v>
          </cell>
          <cell r="L1040" t="str">
            <v>בינעירוני</v>
          </cell>
          <cell r="M1040" t="str">
            <v/>
          </cell>
          <cell r="N1040" t="str">
            <v>קווים</v>
          </cell>
          <cell r="O1040" t="str">
            <v>אלעד</v>
          </cell>
          <cell r="P1040" t="str">
            <v/>
          </cell>
          <cell r="Q1040" t="str">
            <v/>
          </cell>
          <cell r="R1040" t="str">
            <v>אונו אלעד</v>
          </cell>
        </row>
        <row r="1041">
          <cell r="B1041">
            <v>8349808</v>
          </cell>
          <cell r="C1041">
            <v>83498</v>
          </cell>
          <cell r="D1041" t="str">
            <v>קווים</v>
          </cell>
          <cell r="E1041" t="str">
            <v>קווים תחבורה ציבורית בע"מ</v>
          </cell>
          <cell r="F1041" t="str">
            <v>קווים</v>
          </cell>
          <cell r="G1041">
            <v>2016</v>
          </cell>
          <cell r="H1041" t="str">
            <v>יוטונג</v>
          </cell>
          <cell r="I1041" t="str">
            <v xml:space="preserve"> TIGER / ZK6121HQ</v>
          </cell>
          <cell r="J1041" t="e">
            <v>#N/A</v>
          </cell>
          <cell r="K1041" t="str">
            <v>אוטובוס</v>
          </cell>
          <cell r="L1041" t="str">
            <v>בינעירוני</v>
          </cell>
          <cell r="M1041" t="str">
            <v/>
          </cell>
          <cell r="N1041" t="str">
            <v>קווים</v>
          </cell>
          <cell r="O1041" t="str">
            <v>אלעד</v>
          </cell>
          <cell r="P1041" t="str">
            <v/>
          </cell>
          <cell r="Q1041" t="str">
            <v/>
          </cell>
          <cell r="R1041" t="str">
            <v>אונו אלעד</v>
          </cell>
        </row>
        <row r="1042">
          <cell r="B1042">
            <v>8349908</v>
          </cell>
          <cell r="C1042">
            <v>83499</v>
          </cell>
          <cell r="D1042" t="str">
            <v>קווים</v>
          </cell>
          <cell r="E1042" t="str">
            <v>קווים תחבורה ציבורית בע"מ</v>
          </cell>
          <cell r="F1042" t="str">
            <v>קווים</v>
          </cell>
          <cell r="G1042">
            <v>2016</v>
          </cell>
          <cell r="H1042" t="str">
            <v>יוטונג</v>
          </cell>
          <cell r="I1042" t="str">
            <v xml:space="preserve"> TIGER / ZK6121HQ</v>
          </cell>
          <cell r="J1042" t="e">
            <v>#N/A</v>
          </cell>
          <cell r="K1042" t="str">
            <v>אוטובוס</v>
          </cell>
          <cell r="L1042" t="str">
            <v>בינעירוני</v>
          </cell>
          <cell r="M1042" t="str">
            <v/>
          </cell>
          <cell r="N1042" t="str">
            <v>קווים</v>
          </cell>
          <cell r="O1042" t="str">
            <v>אלעד</v>
          </cell>
          <cell r="P1042" t="str">
            <v/>
          </cell>
          <cell r="Q1042" t="str">
            <v/>
          </cell>
          <cell r="R1042" t="str">
            <v>אונו אלעד</v>
          </cell>
        </row>
        <row r="1043">
          <cell r="B1043">
            <v>8350008</v>
          </cell>
          <cell r="C1043">
            <v>83500</v>
          </cell>
          <cell r="D1043" t="str">
            <v>קווים</v>
          </cell>
          <cell r="E1043" t="str">
            <v>קווים תחבורה ציבורית בע"מ</v>
          </cell>
          <cell r="F1043" t="str">
            <v>קווים</v>
          </cell>
          <cell r="G1043">
            <v>2016</v>
          </cell>
          <cell r="H1043" t="str">
            <v>יוטונג</v>
          </cell>
          <cell r="I1043" t="str">
            <v xml:space="preserve"> TIGER / ZK6121HQ</v>
          </cell>
          <cell r="J1043" t="e">
            <v>#N/A</v>
          </cell>
          <cell r="K1043" t="str">
            <v>אוטובוס</v>
          </cell>
          <cell r="L1043" t="str">
            <v>בינעירוני</v>
          </cell>
          <cell r="M1043" t="str">
            <v/>
          </cell>
          <cell r="N1043" t="str">
            <v>קווים</v>
          </cell>
          <cell r="O1043" t="str">
            <v>אלעד</v>
          </cell>
          <cell r="P1043" t="str">
            <v/>
          </cell>
          <cell r="Q1043" t="str">
            <v/>
          </cell>
          <cell r="R1043" t="str">
            <v>אונו אלעד</v>
          </cell>
        </row>
        <row r="1044">
          <cell r="B1044">
            <v>8350108</v>
          </cell>
          <cell r="C1044">
            <v>83501</v>
          </cell>
          <cell r="D1044" t="str">
            <v>קווים</v>
          </cell>
          <cell r="E1044" t="str">
            <v>קווים תחבורה ציבורית בע"מ</v>
          </cell>
          <cell r="F1044" t="str">
            <v>קווים</v>
          </cell>
          <cell r="G1044">
            <v>2016</v>
          </cell>
          <cell r="H1044" t="str">
            <v>יוטונג</v>
          </cell>
          <cell r="I1044" t="str">
            <v xml:space="preserve"> TIGER / ZK6121HQ</v>
          </cell>
          <cell r="J1044" t="e">
            <v>#N/A</v>
          </cell>
          <cell r="K1044" t="str">
            <v>אוטובוס</v>
          </cell>
          <cell r="L1044" t="str">
            <v>בינעירוני</v>
          </cell>
          <cell r="M1044" t="str">
            <v/>
          </cell>
          <cell r="N1044" t="str">
            <v>קווים</v>
          </cell>
          <cell r="O1044" t="str">
            <v>אלעד</v>
          </cell>
          <cell r="P1044" t="str">
            <v/>
          </cell>
          <cell r="Q1044" t="str">
            <v/>
          </cell>
          <cell r="R1044" t="str">
            <v>אונו אלעד</v>
          </cell>
        </row>
        <row r="1045">
          <cell r="B1045">
            <v>8350208</v>
          </cell>
          <cell r="C1045">
            <v>83502</v>
          </cell>
          <cell r="D1045" t="str">
            <v>קווים</v>
          </cell>
          <cell r="E1045" t="str">
            <v>קווים תחבורה ציבורית בע"מ</v>
          </cell>
          <cell r="F1045" t="str">
            <v>קווים</v>
          </cell>
          <cell r="G1045">
            <v>2016</v>
          </cell>
          <cell r="H1045" t="str">
            <v>יוטונג</v>
          </cell>
          <cell r="I1045" t="str">
            <v xml:space="preserve"> TIGER / ZK6121HQ</v>
          </cell>
          <cell r="J1045" t="e">
            <v>#N/A</v>
          </cell>
          <cell r="K1045" t="str">
            <v>אוטובוס</v>
          </cell>
          <cell r="L1045" t="str">
            <v>בינעירוני</v>
          </cell>
          <cell r="M1045" t="str">
            <v/>
          </cell>
          <cell r="N1045" t="str">
            <v>קווים</v>
          </cell>
          <cell r="O1045" t="str">
            <v>אלעד</v>
          </cell>
          <cell r="P1045" t="str">
            <v/>
          </cell>
          <cell r="Q1045" t="str">
            <v/>
          </cell>
          <cell r="R1045" t="str">
            <v>אונו אלעד</v>
          </cell>
        </row>
        <row r="1046">
          <cell r="B1046">
            <v>8350308</v>
          </cell>
          <cell r="C1046">
            <v>83503</v>
          </cell>
          <cell r="D1046" t="str">
            <v>קווים</v>
          </cell>
          <cell r="E1046" t="str">
            <v>קווים תחבורה ציבורית בע"מ</v>
          </cell>
          <cell r="F1046" t="str">
            <v>קווים</v>
          </cell>
          <cell r="G1046">
            <v>2016</v>
          </cell>
          <cell r="H1046" t="str">
            <v>יוטונג</v>
          </cell>
          <cell r="I1046" t="str">
            <v xml:space="preserve"> TIGER / ZK6121HQ</v>
          </cell>
          <cell r="J1046" t="e">
            <v>#N/A</v>
          </cell>
          <cell r="K1046" t="str">
            <v>אוטובוס</v>
          </cell>
          <cell r="L1046" t="str">
            <v>בינעירוני</v>
          </cell>
          <cell r="M1046" t="str">
            <v/>
          </cell>
          <cell r="N1046" t="str">
            <v>קווים</v>
          </cell>
          <cell r="O1046" t="str">
            <v>אלעד</v>
          </cell>
          <cell r="P1046" t="str">
            <v/>
          </cell>
          <cell r="Q1046" t="str">
            <v/>
          </cell>
          <cell r="R1046" t="str">
            <v>אונו אלעד</v>
          </cell>
        </row>
        <row r="1047">
          <cell r="B1047">
            <v>8350408</v>
          </cell>
          <cell r="C1047">
            <v>83504</v>
          </cell>
          <cell r="D1047" t="str">
            <v>קווים</v>
          </cell>
          <cell r="E1047" t="str">
            <v>קווים תחבורה ציבורית בע"מ</v>
          </cell>
          <cell r="F1047" t="str">
            <v>קווים</v>
          </cell>
          <cell r="G1047">
            <v>2016</v>
          </cell>
          <cell r="H1047" t="str">
            <v>יוטונג</v>
          </cell>
          <cell r="I1047" t="str">
            <v xml:space="preserve"> TIGER / ZK6121HQ</v>
          </cell>
          <cell r="J1047" t="e">
            <v>#N/A</v>
          </cell>
          <cell r="K1047" t="str">
            <v>אוטובוס</v>
          </cell>
          <cell r="L1047" t="str">
            <v>בינעירוני</v>
          </cell>
          <cell r="M1047" t="str">
            <v/>
          </cell>
          <cell r="N1047" t="str">
            <v>קווים</v>
          </cell>
          <cell r="O1047" t="str">
            <v>אלעד</v>
          </cell>
          <cell r="P1047" t="str">
            <v/>
          </cell>
          <cell r="Q1047" t="str">
            <v/>
          </cell>
          <cell r="R1047" t="str">
            <v>אונו אלעד</v>
          </cell>
        </row>
        <row r="1048">
          <cell r="B1048">
            <v>8350508</v>
          </cell>
          <cell r="C1048">
            <v>83505</v>
          </cell>
          <cell r="D1048" t="str">
            <v>קווים</v>
          </cell>
          <cell r="E1048" t="str">
            <v>קווים תחבורה ציבורית בע"מ</v>
          </cell>
          <cell r="F1048" t="str">
            <v>קווים</v>
          </cell>
          <cell r="G1048">
            <v>2016</v>
          </cell>
          <cell r="H1048" t="str">
            <v>יוטונג</v>
          </cell>
          <cell r="I1048" t="str">
            <v xml:space="preserve"> TIGER / ZK6121HQ</v>
          </cell>
          <cell r="J1048" t="e">
            <v>#N/A</v>
          </cell>
          <cell r="K1048" t="str">
            <v>אוטובוס</v>
          </cell>
          <cell r="L1048" t="str">
            <v>בינעירוני</v>
          </cell>
          <cell r="M1048" t="str">
            <v/>
          </cell>
          <cell r="N1048" t="str">
            <v>קווים</v>
          </cell>
          <cell r="O1048" t="str">
            <v>אלעד</v>
          </cell>
          <cell r="P1048" t="str">
            <v/>
          </cell>
          <cell r="Q1048" t="str">
            <v/>
          </cell>
          <cell r="R1048" t="str">
            <v>אונו אלעד</v>
          </cell>
        </row>
        <row r="1049">
          <cell r="B1049">
            <v>8350608</v>
          </cell>
          <cell r="C1049">
            <v>83506</v>
          </cell>
          <cell r="D1049" t="str">
            <v>קווים</v>
          </cell>
          <cell r="E1049" t="str">
            <v>קווים תחבורה ציבורית בע"מ</v>
          </cell>
          <cell r="F1049" t="str">
            <v>קווים</v>
          </cell>
          <cell r="G1049">
            <v>2016</v>
          </cell>
          <cell r="H1049" t="str">
            <v>יוטונג</v>
          </cell>
          <cell r="I1049" t="str">
            <v xml:space="preserve"> TIGER / ZK6121HQ</v>
          </cell>
          <cell r="J1049" t="e">
            <v>#N/A</v>
          </cell>
          <cell r="K1049" t="str">
            <v>אוטובוס</v>
          </cell>
          <cell r="L1049" t="str">
            <v>בינעירוני</v>
          </cell>
          <cell r="M1049" t="str">
            <v/>
          </cell>
          <cell r="N1049" t="str">
            <v>קווים</v>
          </cell>
          <cell r="O1049" t="str">
            <v>אלעד</v>
          </cell>
          <cell r="P1049" t="str">
            <v/>
          </cell>
          <cell r="Q1049" t="str">
            <v/>
          </cell>
          <cell r="R1049" t="str">
            <v>אונו אלעד</v>
          </cell>
        </row>
        <row r="1050">
          <cell r="B1050">
            <v>8350708</v>
          </cell>
          <cell r="C1050">
            <v>83507</v>
          </cell>
          <cell r="D1050" t="str">
            <v>קווים</v>
          </cell>
          <cell r="E1050" t="str">
            <v>קווים תחבורה ציבורית בע"מ</v>
          </cell>
          <cell r="F1050" t="str">
            <v>קווים</v>
          </cell>
          <cell r="G1050">
            <v>2016</v>
          </cell>
          <cell r="H1050" t="str">
            <v>יוטונג</v>
          </cell>
          <cell r="I1050" t="str">
            <v xml:space="preserve"> TIGER / ZK6121HQ</v>
          </cell>
          <cell r="J1050" t="e">
            <v>#N/A</v>
          </cell>
          <cell r="K1050" t="str">
            <v>אוטובוס</v>
          </cell>
          <cell r="L1050" t="str">
            <v>בינעירוני</v>
          </cell>
          <cell r="M1050" t="str">
            <v/>
          </cell>
          <cell r="N1050" t="str">
            <v>קווים</v>
          </cell>
          <cell r="O1050" t="str">
            <v>אלעד</v>
          </cell>
          <cell r="P1050" t="str">
            <v/>
          </cell>
          <cell r="Q1050" t="str">
            <v/>
          </cell>
          <cell r="R1050" t="str">
            <v>אונו אלעד</v>
          </cell>
        </row>
        <row r="1051">
          <cell r="B1051">
            <v>8350808</v>
          </cell>
          <cell r="C1051">
            <v>83508</v>
          </cell>
          <cell r="D1051" t="str">
            <v>קווים</v>
          </cell>
          <cell r="E1051" t="str">
            <v>קווים תחבורה ציבורית בע"מ</v>
          </cell>
          <cell r="F1051" t="str">
            <v>קווים</v>
          </cell>
          <cell r="G1051">
            <v>2016</v>
          </cell>
          <cell r="H1051" t="str">
            <v>יוטונג</v>
          </cell>
          <cell r="I1051" t="str">
            <v xml:space="preserve"> TIGER / ZK6121HQ</v>
          </cell>
          <cell r="J1051" t="e">
            <v>#N/A</v>
          </cell>
          <cell r="K1051" t="str">
            <v>אוטובוס</v>
          </cell>
          <cell r="L1051" t="str">
            <v>בינעירוני</v>
          </cell>
          <cell r="M1051" t="str">
            <v/>
          </cell>
          <cell r="N1051" t="str">
            <v>קווים</v>
          </cell>
          <cell r="O1051" t="str">
            <v>אלעד</v>
          </cell>
          <cell r="P1051" t="str">
            <v/>
          </cell>
          <cell r="Q1051" t="str">
            <v/>
          </cell>
          <cell r="R1051" t="str">
            <v>אונו אלעד</v>
          </cell>
        </row>
        <row r="1052">
          <cell r="B1052">
            <v>8350908</v>
          </cell>
          <cell r="C1052">
            <v>83509</v>
          </cell>
          <cell r="D1052" t="str">
            <v>קווים</v>
          </cell>
          <cell r="E1052" t="str">
            <v>קווים תחבורה ציבורית בע"מ</v>
          </cell>
          <cell r="F1052" t="str">
            <v>קווים</v>
          </cell>
          <cell r="G1052">
            <v>2016</v>
          </cell>
          <cell r="H1052" t="str">
            <v>יוטונג</v>
          </cell>
          <cell r="I1052" t="str">
            <v xml:space="preserve"> TIGER / ZK6121HQ</v>
          </cell>
          <cell r="J1052" t="e">
            <v>#N/A</v>
          </cell>
          <cell r="K1052" t="str">
            <v>אוטובוס</v>
          </cell>
          <cell r="L1052" t="str">
            <v>בינעירוני</v>
          </cell>
          <cell r="M1052" t="str">
            <v/>
          </cell>
          <cell r="N1052" t="str">
            <v>קווים</v>
          </cell>
          <cell r="O1052" t="str">
            <v>אלעד</v>
          </cell>
          <cell r="P1052" t="str">
            <v/>
          </cell>
          <cell r="Q1052" t="str">
            <v/>
          </cell>
          <cell r="R1052" t="str">
            <v>אונו אלעד</v>
          </cell>
        </row>
        <row r="1053">
          <cell r="B1053">
            <v>8351008</v>
          </cell>
          <cell r="C1053">
            <v>83510</v>
          </cell>
          <cell r="D1053" t="str">
            <v>קווים</v>
          </cell>
          <cell r="E1053" t="str">
            <v>קווים תחבורה ציבורית בע"מ</v>
          </cell>
          <cell r="F1053" t="str">
            <v>קווים</v>
          </cell>
          <cell r="G1053">
            <v>2016</v>
          </cell>
          <cell r="H1053" t="str">
            <v>יוטונג</v>
          </cell>
          <cell r="I1053" t="str">
            <v xml:space="preserve"> TIGER / ZK6121HQ</v>
          </cell>
          <cell r="J1053" t="e">
            <v>#N/A</v>
          </cell>
          <cell r="K1053" t="str">
            <v>אוטובוס</v>
          </cell>
          <cell r="L1053" t="str">
            <v>בינעירוני</v>
          </cell>
          <cell r="M1053" t="str">
            <v/>
          </cell>
          <cell r="N1053" t="str">
            <v>קווים</v>
          </cell>
          <cell r="O1053" t="str">
            <v>אלעד</v>
          </cell>
          <cell r="P1053" t="str">
            <v/>
          </cell>
          <cell r="Q1053" t="str">
            <v/>
          </cell>
          <cell r="R1053" t="str">
            <v>אונו אלעד</v>
          </cell>
        </row>
        <row r="1054">
          <cell r="B1054">
            <v>8351108</v>
          </cell>
          <cell r="C1054">
            <v>83511</v>
          </cell>
          <cell r="D1054" t="str">
            <v>קווים</v>
          </cell>
          <cell r="E1054" t="str">
            <v>קווים תחבורה ציבורית בע"מ</v>
          </cell>
          <cell r="F1054" t="str">
            <v>קווים</v>
          </cell>
          <cell r="G1054">
            <v>2016</v>
          </cell>
          <cell r="H1054" t="str">
            <v>יוטונג</v>
          </cell>
          <cell r="I1054" t="str">
            <v xml:space="preserve"> TIGER / ZK6121HQ</v>
          </cell>
          <cell r="J1054" t="e">
            <v>#N/A</v>
          </cell>
          <cell r="K1054" t="str">
            <v>אוטובוס</v>
          </cell>
          <cell r="L1054" t="str">
            <v>בינעירוני</v>
          </cell>
          <cell r="M1054" t="str">
            <v/>
          </cell>
          <cell r="N1054" t="str">
            <v>קווים</v>
          </cell>
          <cell r="O1054" t="str">
            <v>אלעד</v>
          </cell>
          <cell r="P1054" t="str">
            <v/>
          </cell>
          <cell r="Q1054" t="str">
            <v/>
          </cell>
          <cell r="R1054" t="str">
            <v>אונו אלעד</v>
          </cell>
        </row>
        <row r="1055">
          <cell r="B1055">
            <v>8346708</v>
          </cell>
          <cell r="C1055">
            <v>83467</v>
          </cell>
          <cell r="D1055" t="str">
            <v>קווים</v>
          </cell>
          <cell r="E1055" t="str">
            <v>קווים תחבורה ציבורית בע"מ</v>
          </cell>
          <cell r="F1055" t="str">
            <v>קווים</v>
          </cell>
          <cell r="G1055">
            <v>2016</v>
          </cell>
          <cell r="H1055" t="str">
            <v>יוטונג</v>
          </cell>
          <cell r="I1055" t="str">
            <v>ZK6126HGA</v>
          </cell>
          <cell r="J1055" t="e">
            <v>#N/A</v>
          </cell>
          <cell r="K1055" t="str">
            <v>אוטובוס</v>
          </cell>
          <cell r="L1055" t="str">
            <v>עירוני</v>
          </cell>
          <cell r="M1055" t="str">
            <v/>
          </cell>
          <cell r="N1055" t="str">
            <v>קווים</v>
          </cell>
          <cell r="O1055" t="str">
            <v>אלעד</v>
          </cell>
          <cell r="P1055" t="str">
            <v/>
          </cell>
          <cell r="Q1055" t="str">
            <v/>
          </cell>
          <cell r="R1055" t="str">
            <v>אונו אלעד</v>
          </cell>
        </row>
        <row r="1056">
          <cell r="B1056">
            <v>8346808</v>
          </cell>
          <cell r="C1056">
            <v>83468</v>
          </cell>
          <cell r="D1056" t="str">
            <v>קווים</v>
          </cell>
          <cell r="E1056" t="str">
            <v>קווים תחבורה ציבורית בע"מ</v>
          </cell>
          <cell r="F1056" t="str">
            <v>קווים</v>
          </cell>
          <cell r="G1056">
            <v>2016</v>
          </cell>
          <cell r="H1056" t="str">
            <v>יוטונג</v>
          </cell>
          <cell r="I1056" t="str">
            <v>ZK6126HGA</v>
          </cell>
          <cell r="J1056" t="e">
            <v>#N/A</v>
          </cell>
          <cell r="K1056" t="str">
            <v>אוטובוס</v>
          </cell>
          <cell r="L1056" t="str">
            <v>עירוני</v>
          </cell>
          <cell r="M1056" t="str">
            <v/>
          </cell>
          <cell r="N1056" t="str">
            <v>קווים</v>
          </cell>
          <cell r="O1056" t="str">
            <v>אלעד</v>
          </cell>
          <cell r="P1056" t="str">
            <v/>
          </cell>
          <cell r="Q1056" t="str">
            <v/>
          </cell>
          <cell r="R1056" t="str">
            <v>אונו אלעד</v>
          </cell>
        </row>
        <row r="1057">
          <cell r="B1057">
            <v>8346908</v>
          </cell>
          <cell r="C1057">
            <v>83469</v>
          </cell>
          <cell r="D1057" t="str">
            <v>קווים</v>
          </cell>
          <cell r="E1057" t="str">
            <v>קווים תחבורה ציבורית בע"מ</v>
          </cell>
          <cell r="F1057" t="str">
            <v>קווים</v>
          </cell>
          <cell r="G1057">
            <v>2016</v>
          </cell>
          <cell r="H1057" t="str">
            <v>יוטונג</v>
          </cell>
          <cell r="I1057" t="str">
            <v>ZK6126HGA</v>
          </cell>
          <cell r="J1057" t="e">
            <v>#N/A</v>
          </cell>
          <cell r="K1057" t="str">
            <v>אוטובוס</v>
          </cell>
          <cell r="L1057" t="str">
            <v>עירוני</v>
          </cell>
          <cell r="M1057" t="str">
            <v/>
          </cell>
          <cell r="N1057" t="str">
            <v>קווים</v>
          </cell>
          <cell r="O1057" t="str">
            <v>אלעד</v>
          </cell>
          <cell r="P1057" t="str">
            <v/>
          </cell>
          <cell r="Q1057" t="str">
            <v/>
          </cell>
          <cell r="R1057" t="str">
            <v>אונו אלעד</v>
          </cell>
        </row>
        <row r="1058">
          <cell r="B1058">
            <v>8347008</v>
          </cell>
          <cell r="C1058">
            <v>83470</v>
          </cell>
          <cell r="D1058" t="str">
            <v>קווים</v>
          </cell>
          <cell r="E1058" t="str">
            <v>קווים תחבורה ציבורית בע"מ</v>
          </cell>
          <cell r="F1058" t="str">
            <v>קווים</v>
          </cell>
          <cell r="G1058">
            <v>2016</v>
          </cell>
          <cell r="H1058" t="str">
            <v>יוטונג</v>
          </cell>
          <cell r="I1058" t="str">
            <v>ZK6126HGA</v>
          </cell>
          <cell r="J1058" t="e">
            <v>#N/A</v>
          </cell>
          <cell r="K1058" t="str">
            <v>אוטובוס</v>
          </cell>
          <cell r="L1058" t="str">
            <v>עירוני</v>
          </cell>
          <cell r="M1058" t="str">
            <v/>
          </cell>
          <cell r="N1058" t="str">
            <v>קווים</v>
          </cell>
          <cell r="O1058" t="str">
            <v>אלעד</v>
          </cell>
          <cell r="P1058" t="str">
            <v/>
          </cell>
          <cell r="Q1058" t="str">
            <v/>
          </cell>
          <cell r="R1058" t="str">
            <v>אונו אלעד</v>
          </cell>
        </row>
        <row r="1059">
          <cell r="B1059">
            <v>8347108</v>
          </cell>
          <cell r="C1059">
            <v>83471</v>
          </cell>
          <cell r="D1059" t="str">
            <v>קווים</v>
          </cell>
          <cell r="E1059" t="str">
            <v>קווים תחבורה ציבורית בע"מ</v>
          </cell>
          <cell r="F1059" t="str">
            <v>קווים</v>
          </cell>
          <cell r="G1059">
            <v>2016</v>
          </cell>
          <cell r="H1059" t="str">
            <v>יוטונג</v>
          </cell>
          <cell r="I1059" t="str">
            <v>ZK6126HGA</v>
          </cell>
          <cell r="J1059" t="e">
            <v>#N/A</v>
          </cell>
          <cell r="K1059" t="str">
            <v>אוטובוס</v>
          </cell>
          <cell r="L1059" t="str">
            <v>עירוני</v>
          </cell>
          <cell r="M1059" t="str">
            <v/>
          </cell>
          <cell r="N1059" t="str">
            <v>קווים</v>
          </cell>
          <cell r="O1059" t="str">
            <v>אלעד</v>
          </cell>
          <cell r="P1059" t="str">
            <v/>
          </cell>
          <cell r="Q1059" t="str">
            <v/>
          </cell>
          <cell r="R1059" t="str">
            <v>אונו אלעד</v>
          </cell>
        </row>
        <row r="1060">
          <cell r="B1060">
            <v>8347208</v>
          </cell>
          <cell r="C1060">
            <v>83472</v>
          </cell>
          <cell r="D1060" t="str">
            <v>קווים</v>
          </cell>
          <cell r="E1060" t="str">
            <v>קווים תחבורה ציבורית בע"מ</v>
          </cell>
          <cell r="F1060" t="str">
            <v>קווים</v>
          </cell>
          <cell r="G1060">
            <v>2016</v>
          </cell>
          <cell r="H1060" t="str">
            <v>יוטונג</v>
          </cell>
          <cell r="I1060" t="str">
            <v>ZK6126HGA</v>
          </cell>
          <cell r="J1060" t="e">
            <v>#N/A</v>
          </cell>
          <cell r="K1060" t="str">
            <v>אוטובוס</v>
          </cell>
          <cell r="L1060" t="str">
            <v>עירוני</v>
          </cell>
          <cell r="M1060" t="str">
            <v/>
          </cell>
          <cell r="N1060" t="str">
            <v>קווים</v>
          </cell>
          <cell r="O1060" t="str">
            <v>אלעד</v>
          </cell>
          <cell r="P1060" t="str">
            <v/>
          </cell>
          <cell r="Q1060" t="str">
            <v/>
          </cell>
          <cell r="R1060" t="str">
            <v>אונו אלעד</v>
          </cell>
        </row>
        <row r="1061">
          <cell r="B1061">
            <v>8347308</v>
          </cell>
          <cell r="C1061">
            <v>83473</v>
          </cell>
          <cell r="D1061" t="str">
            <v>קווים</v>
          </cell>
          <cell r="E1061" t="str">
            <v>קווים תחבורה ציבורית בע"מ</v>
          </cell>
          <cell r="F1061" t="str">
            <v>קווים</v>
          </cell>
          <cell r="G1061">
            <v>2016</v>
          </cell>
          <cell r="H1061" t="str">
            <v>יוטונג</v>
          </cell>
          <cell r="I1061" t="str">
            <v>ZK6126HGA</v>
          </cell>
          <cell r="J1061" t="e">
            <v>#N/A</v>
          </cell>
          <cell r="K1061" t="str">
            <v>אוטובוס</v>
          </cell>
          <cell r="L1061" t="str">
            <v>עירוני</v>
          </cell>
          <cell r="M1061" t="str">
            <v/>
          </cell>
          <cell r="N1061" t="str">
            <v>קווים</v>
          </cell>
          <cell r="O1061" t="str">
            <v>אלעד</v>
          </cell>
          <cell r="P1061" t="str">
            <v/>
          </cell>
          <cell r="Q1061" t="str">
            <v/>
          </cell>
          <cell r="R1061" t="str">
            <v>אונו אלעד</v>
          </cell>
        </row>
        <row r="1062">
          <cell r="B1062">
            <v>8347408</v>
          </cell>
          <cell r="C1062">
            <v>83474</v>
          </cell>
          <cell r="D1062" t="str">
            <v>קווים</v>
          </cell>
          <cell r="E1062" t="str">
            <v>קווים תחבורה ציבורית בע"מ</v>
          </cell>
          <cell r="F1062" t="str">
            <v>קווים</v>
          </cell>
          <cell r="G1062">
            <v>2016</v>
          </cell>
          <cell r="H1062" t="str">
            <v>יוטונג</v>
          </cell>
          <cell r="I1062" t="str">
            <v>ZK6126HGA</v>
          </cell>
          <cell r="J1062" t="e">
            <v>#N/A</v>
          </cell>
          <cell r="K1062" t="str">
            <v>אוטובוס</v>
          </cell>
          <cell r="L1062" t="str">
            <v>עירוני</v>
          </cell>
          <cell r="M1062" t="str">
            <v/>
          </cell>
          <cell r="N1062" t="str">
            <v>קווים</v>
          </cell>
          <cell r="O1062" t="str">
            <v>אלעד</v>
          </cell>
          <cell r="P1062" t="str">
            <v/>
          </cell>
          <cell r="Q1062" t="str">
            <v/>
          </cell>
          <cell r="R1062" t="str">
            <v>אונו אלעד</v>
          </cell>
        </row>
        <row r="1063">
          <cell r="B1063">
            <v>8347508</v>
          </cell>
          <cell r="C1063">
            <v>83475</v>
          </cell>
          <cell r="D1063" t="str">
            <v>קווים</v>
          </cell>
          <cell r="E1063" t="str">
            <v>קווים תחבורה ציבורית בע"מ</v>
          </cell>
          <cell r="F1063" t="str">
            <v>קווים</v>
          </cell>
          <cell r="G1063">
            <v>2016</v>
          </cell>
          <cell r="H1063" t="str">
            <v>יוטונג</v>
          </cell>
          <cell r="I1063" t="str">
            <v>ZK6126HGA</v>
          </cell>
          <cell r="J1063" t="e">
            <v>#N/A</v>
          </cell>
          <cell r="K1063" t="str">
            <v>אוטובוס</v>
          </cell>
          <cell r="L1063" t="str">
            <v>עירוני</v>
          </cell>
          <cell r="M1063" t="str">
            <v/>
          </cell>
          <cell r="N1063" t="str">
            <v>קווים</v>
          </cell>
          <cell r="O1063" t="str">
            <v>אלעד</v>
          </cell>
          <cell r="P1063" t="str">
            <v/>
          </cell>
          <cell r="Q1063" t="str">
            <v/>
          </cell>
          <cell r="R1063" t="str">
            <v>אונו אלעד</v>
          </cell>
        </row>
        <row r="1064">
          <cell r="B1064">
            <v>8347608</v>
          </cell>
          <cell r="C1064">
            <v>83476</v>
          </cell>
          <cell r="D1064" t="str">
            <v>קווים</v>
          </cell>
          <cell r="E1064" t="str">
            <v>קווים תחבורה ציבורית בע"מ</v>
          </cell>
          <cell r="F1064" t="str">
            <v>קווים</v>
          </cell>
          <cell r="G1064">
            <v>2016</v>
          </cell>
          <cell r="H1064" t="str">
            <v>יוטונג</v>
          </cell>
          <cell r="I1064" t="str">
            <v>ZK6126HGA</v>
          </cell>
          <cell r="J1064" t="e">
            <v>#N/A</v>
          </cell>
          <cell r="K1064" t="str">
            <v>אוטובוס</v>
          </cell>
          <cell r="L1064" t="str">
            <v>עירוני</v>
          </cell>
          <cell r="M1064" t="str">
            <v/>
          </cell>
          <cell r="N1064" t="str">
            <v>קווים</v>
          </cell>
          <cell r="O1064" t="str">
            <v>אלעד</v>
          </cell>
          <cell r="P1064" t="str">
            <v/>
          </cell>
          <cell r="Q1064" t="str">
            <v/>
          </cell>
          <cell r="R1064" t="str">
            <v>אונו אלעד</v>
          </cell>
        </row>
        <row r="1065">
          <cell r="B1065">
            <v>7337052</v>
          </cell>
          <cell r="C1065">
            <v>73370</v>
          </cell>
          <cell r="D1065" t="str">
            <v>קווים</v>
          </cell>
          <cell r="E1065" t="str">
            <v>קווים תחבורה ציבורית בע"מ</v>
          </cell>
          <cell r="F1065" t="str">
            <v>קווים</v>
          </cell>
          <cell r="G1065">
            <v>2016</v>
          </cell>
          <cell r="H1065" t="str">
            <v>וולוו</v>
          </cell>
          <cell r="I1065" t="str">
            <v>B11R</v>
          </cell>
          <cell r="J1065">
            <v>51</v>
          </cell>
          <cell r="K1065" t="str">
            <v>אוטובוס</v>
          </cell>
          <cell r="L1065" t="str">
            <v>בינעירוני</v>
          </cell>
          <cell r="M1065" t="str">
            <v>60 מקומות</v>
          </cell>
          <cell r="N1065" t="str">
            <v>קווים</v>
          </cell>
          <cell r="O1065" t="str">
            <v>קווים הסעים</v>
          </cell>
          <cell r="P1065" t="str">
            <v/>
          </cell>
          <cell r="Q1065" t="str">
            <v/>
          </cell>
          <cell r="R1065" t="str">
            <v>קווים הסעים</v>
          </cell>
        </row>
        <row r="1066">
          <cell r="B1066">
            <v>7330452</v>
          </cell>
          <cell r="C1066">
            <v>73304</v>
          </cell>
          <cell r="D1066" t="str">
            <v>קווים</v>
          </cell>
          <cell r="E1066" t="str">
            <v>קווים תחבורה ציבורית בע"מ</v>
          </cell>
          <cell r="F1066" t="str">
            <v>קווים</v>
          </cell>
          <cell r="G1066">
            <v>2016</v>
          </cell>
          <cell r="H1066" t="str">
            <v>וולוו</v>
          </cell>
          <cell r="I1066" t="str">
            <v>B8RLE</v>
          </cell>
          <cell r="J1066" t="e">
            <v>#N/A</v>
          </cell>
          <cell r="K1066" t="str">
            <v>אוטובוס</v>
          </cell>
          <cell r="L1066" t="str">
            <v>עירוני</v>
          </cell>
          <cell r="M1066" t="str">
            <v/>
          </cell>
          <cell r="N1066" t="str">
            <v>קווים</v>
          </cell>
          <cell r="O1066" t="str">
            <v>אונו</v>
          </cell>
          <cell r="P1066" t="str">
            <v/>
          </cell>
          <cell r="Q1066" t="str">
            <v/>
          </cell>
          <cell r="R1066" t="str">
            <v>אונו אלעד</v>
          </cell>
        </row>
        <row r="1067">
          <cell r="B1067">
            <v>7330552</v>
          </cell>
          <cell r="C1067">
            <v>73305</v>
          </cell>
          <cell r="D1067" t="str">
            <v>קווים</v>
          </cell>
          <cell r="E1067" t="str">
            <v>קווים תחבורה ציבורית בע"מ</v>
          </cell>
          <cell r="F1067" t="str">
            <v>קווים</v>
          </cell>
          <cell r="G1067">
            <v>2016</v>
          </cell>
          <cell r="H1067" t="str">
            <v>וולוו</v>
          </cell>
          <cell r="I1067" t="str">
            <v>B8RLE</v>
          </cell>
          <cell r="J1067" t="e">
            <v>#N/A</v>
          </cell>
          <cell r="K1067" t="str">
            <v>אוטובוס</v>
          </cell>
          <cell r="L1067" t="str">
            <v>עירוני</v>
          </cell>
          <cell r="M1067" t="str">
            <v/>
          </cell>
          <cell r="N1067" t="str">
            <v>קווים</v>
          </cell>
          <cell r="O1067" t="str">
            <v>עילית</v>
          </cell>
          <cell r="P1067" t="str">
            <v/>
          </cell>
          <cell r="Q1067" t="str">
            <v/>
          </cell>
          <cell r="R1067" t="str">
            <v>עילית</v>
          </cell>
        </row>
        <row r="1068">
          <cell r="B1068">
            <v>7330652</v>
          </cell>
          <cell r="C1068">
            <v>73306</v>
          </cell>
          <cell r="D1068" t="str">
            <v>קווים</v>
          </cell>
          <cell r="E1068" t="str">
            <v>קווים תחבורה ציבורית בע"מ</v>
          </cell>
          <cell r="F1068" t="str">
            <v>קווים</v>
          </cell>
          <cell r="G1068">
            <v>2016</v>
          </cell>
          <cell r="H1068" t="str">
            <v>וולוו</v>
          </cell>
          <cell r="I1068" t="str">
            <v>B8RLE</v>
          </cell>
          <cell r="J1068" t="e">
            <v>#N/A</v>
          </cell>
          <cell r="K1068" t="str">
            <v>אוטובוס</v>
          </cell>
          <cell r="L1068" t="str">
            <v>עירוני</v>
          </cell>
          <cell r="M1068" t="str">
            <v/>
          </cell>
          <cell r="N1068" t="str">
            <v>קווים</v>
          </cell>
          <cell r="O1068" t="str">
            <v>אונו</v>
          </cell>
          <cell r="P1068" t="str">
            <v/>
          </cell>
          <cell r="Q1068" t="str">
            <v/>
          </cell>
          <cell r="R1068" t="str">
            <v>אונו אלעד</v>
          </cell>
        </row>
        <row r="1069">
          <cell r="B1069">
            <v>7333252</v>
          </cell>
          <cell r="C1069">
            <v>73332</v>
          </cell>
          <cell r="D1069" t="str">
            <v>קווים</v>
          </cell>
          <cell r="E1069" t="str">
            <v>קווים תחבורה ציבורית בע"מ</v>
          </cell>
          <cell r="F1069" t="str">
            <v>קווים</v>
          </cell>
          <cell r="G1069">
            <v>2016</v>
          </cell>
          <cell r="H1069" t="str">
            <v>וולוו</v>
          </cell>
          <cell r="I1069" t="str">
            <v>B8RLE</v>
          </cell>
          <cell r="J1069" t="e">
            <v>#N/A</v>
          </cell>
          <cell r="K1069" t="str">
            <v>אוטובוס</v>
          </cell>
          <cell r="L1069" t="str">
            <v>עירוני</v>
          </cell>
          <cell r="M1069" t="str">
            <v/>
          </cell>
          <cell r="N1069" t="str">
            <v>קווים</v>
          </cell>
          <cell r="O1069" t="str">
            <v>אונו</v>
          </cell>
          <cell r="P1069" t="str">
            <v/>
          </cell>
          <cell r="Q1069" t="str">
            <v/>
          </cell>
          <cell r="R1069" t="str">
            <v>אונו אלעד</v>
          </cell>
        </row>
        <row r="1070">
          <cell r="B1070">
            <v>7335152</v>
          </cell>
          <cell r="C1070">
            <v>73351</v>
          </cell>
          <cell r="D1070" t="str">
            <v>קווים</v>
          </cell>
          <cell r="E1070" t="str">
            <v>קווים תחבורה ציבורית בע"מ</v>
          </cell>
          <cell r="F1070" t="str">
            <v>קווים</v>
          </cell>
          <cell r="G1070">
            <v>2016</v>
          </cell>
          <cell r="H1070" t="str">
            <v>וולוו</v>
          </cell>
          <cell r="I1070" t="str">
            <v>B8RLE</v>
          </cell>
          <cell r="J1070" t="e">
            <v>#N/A</v>
          </cell>
          <cell r="K1070" t="str">
            <v>אוטובוס</v>
          </cell>
          <cell r="L1070" t="str">
            <v>עירוני</v>
          </cell>
          <cell r="M1070" t="str">
            <v/>
          </cell>
          <cell r="N1070" t="str">
            <v>קווים</v>
          </cell>
          <cell r="O1070" t="str">
            <v>אונו</v>
          </cell>
          <cell r="P1070" t="str">
            <v/>
          </cell>
          <cell r="Q1070" t="str">
            <v/>
          </cell>
          <cell r="R1070" t="str">
            <v>אונו אלעד</v>
          </cell>
        </row>
        <row r="1071">
          <cell r="B1071">
            <v>7338552</v>
          </cell>
          <cell r="C1071">
            <v>73385</v>
          </cell>
          <cell r="D1071" t="str">
            <v>קווים</v>
          </cell>
          <cell r="E1071" t="str">
            <v>קווים תחבורה ציבורית בע"מ</v>
          </cell>
          <cell r="F1071" t="str">
            <v>קווים</v>
          </cell>
          <cell r="G1071">
            <v>2016</v>
          </cell>
          <cell r="H1071" t="str">
            <v>וולוו</v>
          </cell>
          <cell r="I1071" t="str">
            <v>B8RLE</v>
          </cell>
          <cell r="J1071" t="e">
            <v>#N/A</v>
          </cell>
          <cell r="K1071" t="str">
            <v>אוטובוס</v>
          </cell>
          <cell r="L1071" t="str">
            <v>עירוני</v>
          </cell>
          <cell r="M1071" t="str">
            <v/>
          </cell>
          <cell r="N1071" t="str">
            <v>קווים</v>
          </cell>
          <cell r="O1071" t="str">
            <v>אונו</v>
          </cell>
          <cell r="P1071" t="str">
            <v/>
          </cell>
          <cell r="Q1071" t="str">
            <v/>
          </cell>
          <cell r="R1071" t="str">
            <v>אונו אלעד</v>
          </cell>
        </row>
        <row r="1072">
          <cell r="B1072">
            <v>7335252</v>
          </cell>
          <cell r="C1072">
            <v>73352</v>
          </cell>
          <cell r="D1072" t="str">
            <v>קווים</v>
          </cell>
          <cell r="E1072" t="str">
            <v>קווים תחבורה ציבורית בע"מ</v>
          </cell>
          <cell r="F1072" t="str">
            <v>קווים</v>
          </cell>
          <cell r="G1072">
            <v>2016</v>
          </cell>
          <cell r="H1072" t="str">
            <v>וולוו</v>
          </cell>
          <cell r="I1072" t="str">
            <v>B8RLE</v>
          </cell>
          <cell r="J1072" t="e">
            <v>#N/A</v>
          </cell>
          <cell r="K1072" t="str">
            <v>אוטובוס</v>
          </cell>
          <cell r="L1072" t="str">
            <v>עירוני</v>
          </cell>
          <cell r="M1072" t="str">
            <v/>
          </cell>
          <cell r="N1072" t="str">
            <v>קווים</v>
          </cell>
          <cell r="O1072" t="str">
            <v>אונו</v>
          </cell>
          <cell r="P1072" t="str">
            <v/>
          </cell>
          <cell r="Q1072" t="str">
            <v/>
          </cell>
          <cell r="R1072" t="str">
            <v>אונו אלעד</v>
          </cell>
        </row>
        <row r="1073">
          <cell r="B1073">
            <v>7335352</v>
          </cell>
          <cell r="C1073">
            <v>73353</v>
          </cell>
          <cell r="D1073" t="str">
            <v>קווים</v>
          </cell>
          <cell r="E1073" t="str">
            <v>קווים תחבורה ציבורית בע"מ</v>
          </cell>
          <cell r="F1073" t="str">
            <v>קווים</v>
          </cell>
          <cell r="G1073">
            <v>2016</v>
          </cell>
          <cell r="H1073" t="str">
            <v>וולוו</v>
          </cell>
          <cell r="I1073" t="str">
            <v>B8RLE</v>
          </cell>
          <cell r="J1073" t="e">
            <v>#N/A</v>
          </cell>
          <cell r="K1073" t="str">
            <v>אוטובוס</v>
          </cell>
          <cell r="L1073" t="str">
            <v>עירוני</v>
          </cell>
          <cell r="M1073" t="str">
            <v/>
          </cell>
          <cell r="N1073" t="str">
            <v>קווים</v>
          </cell>
          <cell r="O1073" t="str">
            <v>אונו</v>
          </cell>
          <cell r="P1073" t="str">
            <v/>
          </cell>
          <cell r="Q1073" t="str">
            <v/>
          </cell>
          <cell r="R1073" t="str">
            <v>אונו אלעד</v>
          </cell>
        </row>
        <row r="1074">
          <cell r="B1074">
            <v>7338152</v>
          </cell>
          <cell r="C1074">
            <v>73381</v>
          </cell>
          <cell r="D1074" t="str">
            <v>קווים</v>
          </cell>
          <cell r="E1074" t="str">
            <v>קווים תחבורה ציבורית בע"מ</v>
          </cell>
          <cell r="F1074" t="str">
            <v>קווים</v>
          </cell>
          <cell r="G1074">
            <v>2016</v>
          </cell>
          <cell r="H1074" t="str">
            <v>וולוו</v>
          </cell>
          <cell r="I1074" t="str">
            <v>B8RLE</v>
          </cell>
          <cell r="J1074" t="e">
            <v>#N/A</v>
          </cell>
          <cell r="K1074" t="str">
            <v>אוטובוס</v>
          </cell>
          <cell r="L1074" t="str">
            <v>עירוני</v>
          </cell>
          <cell r="M1074" t="str">
            <v/>
          </cell>
          <cell r="N1074" t="str">
            <v>קווים</v>
          </cell>
          <cell r="O1074" t="str">
            <v>אונו</v>
          </cell>
          <cell r="P1074" t="str">
            <v/>
          </cell>
          <cell r="Q1074" t="str">
            <v/>
          </cell>
          <cell r="R1074" t="str">
            <v>אונו אלעד</v>
          </cell>
        </row>
        <row r="1075">
          <cell r="B1075">
            <v>7338252</v>
          </cell>
          <cell r="C1075">
            <v>73382</v>
          </cell>
          <cell r="D1075" t="str">
            <v>קווים</v>
          </cell>
          <cell r="E1075" t="str">
            <v>קווים תחבורה ציבורית בע"מ</v>
          </cell>
          <cell r="F1075" t="str">
            <v>קווים</v>
          </cell>
          <cell r="G1075">
            <v>2016</v>
          </cell>
          <cell r="H1075" t="str">
            <v>וולוו</v>
          </cell>
          <cell r="I1075" t="str">
            <v>B8RLE</v>
          </cell>
          <cell r="J1075" t="e">
            <v>#N/A</v>
          </cell>
          <cell r="K1075" t="str">
            <v>אוטובוס</v>
          </cell>
          <cell r="L1075" t="str">
            <v>עירוני</v>
          </cell>
          <cell r="M1075" t="str">
            <v/>
          </cell>
          <cell r="N1075" t="str">
            <v>קווים</v>
          </cell>
          <cell r="O1075" t="str">
            <v>אונו</v>
          </cell>
          <cell r="P1075" t="str">
            <v/>
          </cell>
          <cell r="Q1075" t="str">
            <v/>
          </cell>
          <cell r="R1075" t="str">
            <v>אונו אלעד</v>
          </cell>
        </row>
        <row r="1076">
          <cell r="B1076">
            <v>7338352</v>
          </cell>
          <cell r="C1076">
            <v>73383</v>
          </cell>
          <cell r="D1076" t="str">
            <v>קווים</v>
          </cell>
          <cell r="E1076" t="str">
            <v>קווים תחבורה ציבורית בע"מ</v>
          </cell>
          <cell r="F1076" t="str">
            <v>קווים</v>
          </cell>
          <cell r="G1076">
            <v>2016</v>
          </cell>
          <cell r="H1076" t="str">
            <v>וולוו</v>
          </cell>
          <cell r="I1076" t="str">
            <v>B8RLE</v>
          </cell>
          <cell r="J1076" t="e">
            <v>#N/A</v>
          </cell>
          <cell r="K1076" t="str">
            <v>אוטובוס</v>
          </cell>
          <cell r="L1076" t="str">
            <v>עירוני</v>
          </cell>
          <cell r="M1076" t="str">
            <v/>
          </cell>
          <cell r="N1076" t="str">
            <v>קווים</v>
          </cell>
          <cell r="O1076" t="str">
            <v>אונו</v>
          </cell>
          <cell r="P1076" t="str">
            <v/>
          </cell>
          <cell r="Q1076" t="str">
            <v/>
          </cell>
          <cell r="R1076" t="str">
            <v>אונו אלעד</v>
          </cell>
        </row>
        <row r="1077">
          <cell r="B1077">
            <v>7338452</v>
          </cell>
          <cell r="C1077">
            <v>73384</v>
          </cell>
          <cell r="D1077" t="str">
            <v>קווים</v>
          </cell>
          <cell r="E1077" t="str">
            <v>קווים תחבורה ציבורית בע"מ</v>
          </cell>
          <cell r="F1077" t="str">
            <v>קווים</v>
          </cell>
          <cell r="G1077">
            <v>2016</v>
          </cell>
          <cell r="H1077" t="str">
            <v>וולוו</v>
          </cell>
          <cell r="I1077" t="str">
            <v>B8RLE</v>
          </cell>
          <cell r="J1077" t="e">
            <v>#N/A</v>
          </cell>
          <cell r="K1077" t="str">
            <v>אוטובוס</v>
          </cell>
          <cell r="L1077" t="str">
            <v>עירוני</v>
          </cell>
          <cell r="M1077" t="str">
            <v/>
          </cell>
          <cell r="N1077" t="str">
            <v>קווים</v>
          </cell>
          <cell r="O1077" t="str">
            <v>אונו</v>
          </cell>
          <cell r="P1077" t="str">
            <v/>
          </cell>
          <cell r="Q1077" t="str">
            <v/>
          </cell>
          <cell r="R1077" t="str">
            <v>אונו אלעד</v>
          </cell>
        </row>
        <row r="1078">
          <cell r="B1078">
            <v>8324708</v>
          </cell>
          <cell r="C1078">
            <v>83247</v>
          </cell>
          <cell r="D1078" t="str">
            <v>קווים</v>
          </cell>
          <cell r="E1078" t="str">
            <v>קווים תחבורה ציבורית בע"מ</v>
          </cell>
          <cell r="F1078" t="str">
            <v>קווים</v>
          </cell>
          <cell r="G1078">
            <v>2016</v>
          </cell>
          <cell r="H1078" t="str">
            <v>יוטונג</v>
          </cell>
          <cell r="I1078" t="str">
            <v>PUMA IC / ZX6938HQ</v>
          </cell>
          <cell r="J1078" t="e">
            <v>#N/A</v>
          </cell>
          <cell r="K1078" t="str">
            <v>מידיבוס</v>
          </cell>
          <cell r="L1078" t="str">
            <v>בינעירוני</v>
          </cell>
          <cell r="M1078" t="str">
            <v/>
          </cell>
          <cell r="N1078" t="str">
            <v>קווים</v>
          </cell>
          <cell r="O1078" t="str">
            <v>חדרה</v>
          </cell>
          <cell r="P1078" t="str">
            <v/>
          </cell>
          <cell r="Q1078" t="str">
            <v/>
          </cell>
          <cell r="R1078" t="str">
            <v>חדרה נתניה</v>
          </cell>
        </row>
        <row r="1079">
          <cell r="B1079">
            <v>8324808</v>
          </cell>
          <cell r="C1079">
            <v>83248</v>
          </cell>
          <cell r="D1079" t="str">
            <v>קווים</v>
          </cell>
          <cell r="E1079" t="str">
            <v>קווים תחבורה ציבורית בע"מ</v>
          </cell>
          <cell r="F1079" t="str">
            <v>קווים</v>
          </cell>
          <cell r="G1079">
            <v>2016</v>
          </cell>
          <cell r="H1079" t="str">
            <v>יוטונג</v>
          </cell>
          <cell r="I1079" t="str">
            <v>PUMA IC / ZX6938HQ</v>
          </cell>
          <cell r="J1079" t="e">
            <v>#N/A</v>
          </cell>
          <cell r="K1079" t="str">
            <v>מידיבוס</v>
          </cell>
          <cell r="L1079" t="str">
            <v>בינעירוני</v>
          </cell>
          <cell r="M1079" t="str">
            <v/>
          </cell>
          <cell r="N1079" t="str">
            <v>קווים</v>
          </cell>
          <cell r="O1079" t="str">
            <v>חדרה</v>
          </cell>
          <cell r="P1079" t="str">
            <v/>
          </cell>
          <cell r="Q1079" t="str">
            <v/>
          </cell>
          <cell r="R1079" t="str">
            <v>חדרה נתניה</v>
          </cell>
        </row>
        <row r="1080">
          <cell r="B1080">
            <v>8324908</v>
          </cell>
          <cell r="C1080">
            <v>83249</v>
          </cell>
          <cell r="D1080" t="str">
            <v>קווים</v>
          </cell>
          <cell r="E1080" t="str">
            <v>קווים תחבורה ציבורית בע"מ</v>
          </cell>
          <cell r="F1080" t="str">
            <v>קווים</v>
          </cell>
          <cell r="G1080">
            <v>2016</v>
          </cell>
          <cell r="H1080" t="str">
            <v>יוטונג</v>
          </cell>
          <cell r="I1080" t="str">
            <v>PUMA IC / ZX6938HQ</v>
          </cell>
          <cell r="J1080" t="e">
            <v>#N/A</v>
          </cell>
          <cell r="K1080" t="str">
            <v>מידיבוס</v>
          </cell>
          <cell r="L1080" t="str">
            <v>בינעירוני</v>
          </cell>
          <cell r="M1080" t="str">
            <v/>
          </cell>
          <cell r="N1080" t="str">
            <v>קווים</v>
          </cell>
          <cell r="O1080" t="str">
            <v>חדרה</v>
          </cell>
          <cell r="P1080" t="str">
            <v/>
          </cell>
          <cell r="Q1080" t="str">
            <v/>
          </cell>
          <cell r="R1080" t="str">
            <v>חדרה נתניה</v>
          </cell>
        </row>
        <row r="1081">
          <cell r="B1081">
            <v>8325008</v>
          </cell>
          <cell r="C1081">
            <v>83250</v>
          </cell>
          <cell r="D1081" t="str">
            <v>קווים</v>
          </cell>
          <cell r="E1081" t="str">
            <v>קווים תחבורה ציבורית בע"מ</v>
          </cell>
          <cell r="F1081" t="str">
            <v>קווים</v>
          </cell>
          <cell r="G1081">
            <v>2016</v>
          </cell>
          <cell r="H1081" t="str">
            <v>יוטונג</v>
          </cell>
          <cell r="I1081" t="str">
            <v>PUMA IC / ZX6938HQ</v>
          </cell>
          <cell r="J1081" t="e">
            <v>#N/A</v>
          </cell>
          <cell r="K1081" t="str">
            <v>מידיבוס</v>
          </cell>
          <cell r="L1081" t="str">
            <v>בינעירוני</v>
          </cell>
          <cell r="M1081" t="str">
            <v/>
          </cell>
          <cell r="N1081" t="str">
            <v>קווים</v>
          </cell>
          <cell r="O1081" t="str">
            <v>חדרה</v>
          </cell>
          <cell r="P1081" t="str">
            <v/>
          </cell>
          <cell r="Q1081" t="str">
            <v/>
          </cell>
          <cell r="R1081" t="str">
            <v>חדרה נתניה</v>
          </cell>
        </row>
        <row r="1082">
          <cell r="B1082">
            <v>8325108</v>
          </cell>
          <cell r="C1082">
            <v>83251</v>
          </cell>
          <cell r="D1082" t="str">
            <v>קווים</v>
          </cell>
          <cell r="E1082" t="str">
            <v>קווים תחבורה ציבורית בע"מ</v>
          </cell>
          <cell r="F1082" t="str">
            <v>קווים</v>
          </cell>
          <cell r="G1082">
            <v>2016</v>
          </cell>
          <cell r="H1082" t="str">
            <v>יוטונג</v>
          </cell>
          <cell r="I1082" t="str">
            <v>PUMA IC / ZX6938HQ</v>
          </cell>
          <cell r="J1082" t="e">
            <v>#N/A</v>
          </cell>
          <cell r="K1082" t="str">
            <v>מידיבוס</v>
          </cell>
          <cell r="L1082" t="str">
            <v>בינעירוני</v>
          </cell>
          <cell r="M1082" t="str">
            <v/>
          </cell>
          <cell r="N1082" t="str">
            <v>קווים</v>
          </cell>
          <cell r="O1082" t="str">
            <v>חדרה</v>
          </cell>
          <cell r="P1082" t="str">
            <v/>
          </cell>
          <cell r="Q1082" t="str">
            <v/>
          </cell>
          <cell r="R1082" t="str">
            <v>חדרה נתניה</v>
          </cell>
        </row>
        <row r="1083">
          <cell r="B1083">
            <v>8325208</v>
          </cell>
          <cell r="C1083">
            <v>83252</v>
          </cell>
          <cell r="D1083" t="str">
            <v>קווים</v>
          </cell>
          <cell r="E1083" t="str">
            <v>קווים תחבורה ציבורית בע"מ</v>
          </cell>
          <cell r="F1083" t="str">
            <v>קווים</v>
          </cell>
          <cell r="G1083">
            <v>2016</v>
          </cell>
          <cell r="H1083" t="str">
            <v>יוטונג</v>
          </cell>
          <cell r="I1083" t="str">
            <v>PUMA IC / ZX6938HQ</v>
          </cell>
          <cell r="J1083" t="e">
            <v>#N/A</v>
          </cell>
          <cell r="K1083" t="str">
            <v>מידיבוס</v>
          </cell>
          <cell r="L1083" t="str">
            <v>בינעירוני</v>
          </cell>
          <cell r="M1083" t="str">
            <v/>
          </cell>
          <cell r="N1083" t="str">
            <v>קווים</v>
          </cell>
          <cell r="O1083" t="str">
            <v>חדרה</v>
          </cell>
          <cell r="P1083" t="str">
            <v/>
          </cell>
          <cell r="Q1083" t="str">
            <v/>
          </cell>
          <cell r="R1083" t="str">
            <v>חדרה נתניה</v>
          </cell>
        </row>
        <row r="1084">
          <cell r="B1084">
            <v>8325308</v>
          </cell>
          <cell r="C1084">
            <v>83253</v>
          </cell>
          <cell r="D1084" t="str">
            <v>קווים</v>
          </cell>
          <cell r="E1084" t="str">
            <v>קווים תחבורה ציבורית בע"מ</v>
          </cell>
          <cell r="F1084" t="str">
            <v>קווים</v>
          </cell>
          <cell r="G1084">
            <v>2016</v>
          </cell>
          <cell r="H1084" t="str">
            <v>יוטונג</v>
          </cell>
          <cell r="I1084" t="str">
            <v>PUMA IC / ZX6938HQ</v>
          </cell>
          <cell r="J1084" t="e">
            <v>#N/A</v>
          </cell>
          <cell r="K1084" t="str">
            <v>מידיבוס</v>
          </cell>
          <cell r="L1084" t="str">
            <v>בינעירוני</v>
          </cell>
          <cell r="M1084" t="str">
            <v/>
          </cell>
          <cell r="N1084" t="str">
            <v>קווים</v>
          </cell>
          <cell r="O1084" t="str">
            <v>חדרה</v>
          </cell>
          <cell r="P1084" t="str">
            <v/>
          </cell>
          <cell r="Q1084" t="str">
            <v/>
          </cell>
          <cell r="R1084" t="str">
            <v>חדרה נתניה</v>
          </cell>
        </row>
        <row r="1085">
          <cell r="B1085">
            <v>8351208</v>
          </cell>
          <cell r="C1085">
            <v>83512</v>
          </cell>
          <cell r="D1085" t="str">
            <v>קווים</v>
          </cell>
          <cell r="E1085" t="str">
            <v>קווים תחבורה ציבורית בע"מ</v>
          </cell>
          <cell r="F1085" t="str">
            <v>קווים</v>
          </cell>
          <cell r="G1085">
            <v>2016</v>
          </cell>
          <cell r="H1085" t="str">
            <v>יוטונג</v>
          </cell>
          <cell r="I1085" t="str">
            <v>PUMA IC / ZX6938HQ</v>
          </cell>
          <cell r="J1085" t="e">
            <v>#N/A</v>
          </cell>
          <cell r="K1085" t="str">
            <v>מידיבוס</v>
          </cell>
          <cell r="L1085" t="str">
            <v>בינעירוני</v>
          </cell>
          <cell r="M1085" t="str">
            <v/>
          </cell>
          <cell r="N1085" t="str">
            <v>קווים</v>
          </cell>
          <cell r="O1085" t="str">
            <v>חדרה</v>
          </cell>
          <cell r="P1085" t="str">
            <v/>
          </cell>
          <cell r="Q1085" t="str">
            <v/>
          </cell>
          <cell r="R1085" t="str">
            <v>חדרה נתניה</v>
          </cell>
        </row>
        <row r="1086">
          <cell r="B1086">
            <v>8351308</v>
          </cell>
          <cell r="C1086">
            <v>83513</v>
          </cell>
          <cell r="D1086" t="str">
            <v>קווים</v>
          </cell>
          <cell r="E1086" t="str">
            <v>קווים תחבורה ציבורית בע"מ</v>
          </cell>
          <cell r="F1086" t="str">
            <v>קווים</v>
          </cell>
          <cell r="G1086">
            <v>2016</v>
          </cell>
          <cell r="H1086" t="str">
            <v>יוטונג</v>
          </cell>
          <cell r="I1086" t="str">
            <v>PUMA IC / ZX6938HQ</v>
          </cell>
          <cell r="J1086" t="e">
            <v>#N/A</v>
          </cell>
          <cell r="K1086" t="str">
            <v>מידיבוס</v>
          </cell>
          <cell r="L1086" t="str">
            <v>בינעירוני</v>
          </cell>
          <cell r="M1086" t="str">
            <v/>
          </cell>
          <cell r="N1086" t="str">
            <v>קווים</v>
          </cell>
          <cell r="O1086" t="str">
            <v>חדרה</v>
          </cell>
          <cell r="P1086" t="str">
            <v/>
          </cell>
          <cell r="Q1086" t="str">
            <v/>
          </cell>
          <cell r="R1086" t="str">
            <v>חדרה נתניה</v>
          </cell>
        </row>
        <row r="1087">
          <cell r="B1087">
            <v>8351408</v>
          </cell>
          <cell r="C1087">
            <v>83514</v>
          </cell>
          <cell r="D1087" t="str">
            <v>קווים</v>
          </cell>
          <cell r="E1087" t="str">
            <v>קווים תחבורה ציבורית בע"מ</v>
          </cell>
          <cell r="F1087" t="str">
            <v>קווים</v>
          </cell>
          <cell r="G1087">
            <v>2016</v>
          </cell>
          <cell r="H1087" t="str">
            <v>יוטונג</v>
          </cell>
          <cell r="I1087" t="str">
            <v>PUMA IC / ZX6938HQ</v>
          </cell>
          <cell r="J1087" t="e">
            <v>#N/A</v>
          </cell>
          <cell r="K1087" t="str">
            <v>מידיבוס</v>
          </cell>
          <cell r="L1087" t="str">
            <v>בינעירוני</v>
          </cell>
          <cell r="M1087" t="str">
            <v/>
          </cell>
          <cell r="N1087" t="str">
            <v>קווים</v>
          </cell>
          <cell r="O1087" t="str">
            <v>חדרה</v>
          </cell>
          <cell r="P1087" t="str">
            <v/>
          </cell>
          <cell r="Q1087" t="str">
            <v/>
          </cell>
          <cell r="R1087" t="str">
            <v>חדרה נתניה</v>
          </cell>
        </row>
        <row r="1088">
          <cell r="B1088">
            <v>8351508</v>
          </cell>
          <cell r="C1088">
            <v>83515</v>
          </cell>
          <cell r="D1088" t="str">
            <v>קווים</v>
          </cell>
          <cell r="E1088" t="str">
            <v>קווים תחבורה ציבורית בע"מ</v>
          </cell>
          <cell r="F1088" t="str">
            <v>קווים</v>
          </cell>
          <cell r="G1088">
            <v>2016</v>
          </cell>
          <cell r="H1088" t="str">
            <v>יוטונג</v>
          </cell>
          <cell r="I1088" t="str">
            <v>PUMA IC / ZX6938HQ</v>
          </cell>
          <cell r="J1088" t="e">
            <v>#N/A</v>
          </cell>
          <cell r="K1088" t="str">
            <v>מידיבוס</v>
          </cell>
          <cell r="L1088" t="str">
            <v>בינעירוני</v>
          </cell>
          <cell r="M1088" t="str">
            <v/>
          </cell>
          <cell r="N1088" t="str">
            <v>קווים</v>
          </cell>
          <cell r="O1088" t="str">
            <v>חדרה</v>
          </cell>
          <cell r="P1088" t="str">
            <v/>
          </cell>
          <cell r="Q1088" t="str">
            <v/>
          </cell>
          <cell r="R1088" t="str">
            <v>חדרה נתניה</v>
          </cell>
        </row>
        <row r="1089">
          <cell r="B1089">
            <v>8351608</v>
          </cell>
          <cell r="C1089">
            <v>83516</v>
          </cell>
          <cell r="D1089" t="str">
            <v>קווים</v>
          </cell>
          <cell r="E1089" t="str">
            <v>קווים תחבורה ציבורית בע"מ</v>
          </cell>
          <cell r="F1089" t="str">
            <v>קווים</v>
          </cell>
          <cell r="G1089">
            <v>2016</v>
          </cell>
          <cell r="H1089" t="str">
            <v>יוטונג</v>
          </cell>
          <cell r="I1089" t="str">
            <v>PUMA IC / ZX6938HQ</v>
          </cell>
          <cell r="J1089" t="e">
            <v>#N/A</v>
          </cell>
          <cell r="K1089" t="str">
            <v>מידיבוס</v>
          </cell>
          <cell r="L1089" t="str">
            <v>בינעירוני</v>
          </cell>
          <cell r="M1089" t="str">
            <v/>
          </cell>
          <cell r="N1089" t="str">
            <v>קווים</v>
          </cell>
          <cell r="O1089" t="str">
            <v>חדרה</v>
          </cell>
          <cell r="P1089" t="str">
            <v/>
          </cell>
          <cell r="Q1089" t="str">
            <v/>
          </cell>
          <cell r="R1089" t="str">
            <v>חדרה נתניה</v>
          </cell>
        </row>
        <row r="1090">
          <cell r="B1090">
            <v>7339252</v>
          </cell>
          <cell r="C1090">
            <v>73392</v>
          </cell>
          <cell r="D1090" t="str">
            <v>קווים</v>
          </cell>
          <cell r="E1090" t="str">
            <v>קווים תחבורה ציבורית בע"מ</v>
          </cell>
          <cell r="F1090" t="str">
            <v>קווים</v>
          </cell>
          <cell r="G1090">
            <v>2016</v>
          </cell>
          <cell r="H1090" t="str">
            <v>וולוו</v>
          </cell>
          <cell r="I1090" t="str">
            <v>B8RLE</v>
          </cell>
          <cell r="J1090" t="e">
            <v>#N/A</v>
          </cell>
          <cell r="K1090" t="str">
            <v>אוטובוס</v>
          </cell>
          <cell r="L1090" t="str">
            <v>עירוני</v>
          </cell>
          <cell r="M1090" t="str">
            <v/>
          </cell>
          <cell r="N1090" t="str">
            <v>קווים</v>
          </cell>
          <cell r="O1090" t="str">
            <v>אונו</v>
          </cell>
          <cell r="P1090" t="str">
            <v/>
          </cell>
          <cell r="Q1090" t="str">
            <v/>
          </cell>
          <cell r="R1090" t="str">
            <v>אונו אלעד</v>
          </cell>
        </row>
        <row r="1091">
          <cell r="B1091">
            <v>7338752</v>
          </cell>
          <cell r="C1091">
            <v>73387</v>
          </cell>
          <cell r="D1091" t="str">
            <v>קווים</v>
          </cell>
          <cell r="E1091" t="str">
            <v>קווים תחבורה ציבורית בע"מ</v>
          </cell>
          <cell r="F1091" t="str">
            <v>קווים</v>
          </cell>
          <cell r="G1091">
            <v>2016</v>
          </cell>
          <cell r="H1091" t="str">
            <v>וולוו</v>
          </cell>
          <cell r="I1091" t="str">
            <v>B8RLE</v>
          </cell>
          <cell r="J1091" t="e">
            <v>#N/A</v>
          </cell>
          <cell r="K1091" t="str">
            <v>אוטובוס</v>
          </cell>
          <cell r="L1091" t="str">
            <v>עירוני</v>
          </cell>
          <cell r="M1091" t="str">
            <v/>
          </cell>
          <cell r="N1091" t="str">
            <v>קווים</v>
          </cell>
          <cell r="O1091" t="str">
            <v>עילית</v>
          </cell>
          <cell r="P1091" t="str">
            <v/>
          </cell>
          <cell r="Q1091" t="str">
            <v/>
          </cell>
          <cell r="R1091" t="str">
            <v>עילית</v>
          </cell>
        </row>
        <row r="1092">
          <cell r="B1092">
            <v>7338652</v>
          </cell>
          <cell r="C1092">
            <v>73386</v>
          </cell>
          <cell r="D1092" t="str">
            <v>קווים</v>
          </cell>
          <cell r="E1092" t="str">
            <v>קווים תחבורה ציבורית בע"מ</v>
          </cell>
          <cell r="F1092" t="str">
            <v>קווים</v>
          </cell>
          <cell r="G1092">
            <v>2016</v>
          </cell>
          <cell r="H1092" t="str">
            <v>וולוו</v>
          </cell>
          <cell r="I1092" t="str">
            <v>B8RLE</v>
          </cell>
          <cell r="J1092" t="e">
            <v>#N/A</v>
          </cell>
          <cell r="K1092" t="str">
            <v>אוטובוס</v>
          </cell>
          <cell r="L1092" t="str">
            <v>עירוני</v>
          </cell>
          <cell r="M1092" t="str">
            <v/>
          </cell>
          <cell r="N1092" t="str">
            <v>קווים</v>
          </cell>
          <cell r="O1092" t="str">
            <v>עילית</v>
          </cell>
          <cell r="P1092" t="str">
            <v/>
          </cell>
          <cell r="Q1092" t="str">
            <v/>
          </cell>
          <cell r="R1092" t="str">
            <v>עילית</v>
          </cell>
        </row>
        <row r="1093">
          <cell r="B1093">
            <v>7339352</v>
          </cell>
          <cell r="C1093">
            <v>73393</v>
          </cell>
          <cell r="D1093" t="str">
            <v>קווים</v>
          </cell>
          <cell r="E1093" t="str">
            <v>קווים תחבורה ציבורית בע"מ</v>
          </cell>
          <cell r="F1093" t="str">
            <v>קווים</v>
          </cell>
          <cell r="G1093">
            <v>2016</v>
          </cell>
          <cell r="H1093" t="str">
            <v>וולוו</v>
          </cell>
          <cell r="I1093" t="str">
            <v>B8RLE</v>
          </cell>
          <cell r="J1093" t="e">
            <v>#N/A</v>
          </cell>
          <cell r="K1093" t="str">
            <v>אוטובוס</v>
          </cell>
          <cell r="L1093" t="str">
            <v>עירוני</v>
          </cell>
          <cell r="M1093" t="str">
            <v/>
          </cell>
          <cell r="N1093" t="str">
            <v>קווים</v>
          </cell>
          <cell r="O1093" t="str">
            <v>אונו</v>
          </cell>
          <cell r="P1093" t="str">
            <v/>
          </cell>
          <cell r="Q1093" t="str">
            <v/>
          </cell>
          <cell r="R1093" t="str">
            <v>אונו אלעד</v>
          </cell>
        </row>
        <row r="1094">
          <cell r="B1094">
            <v>7338852</v>
          </cell>
          <cell r="C1094">
            <v>73388</v>
          </cell>
          <cell r="D1094" t="str">
            <v>קווים</v>
          </cell>
          <cell r="E1094" t="str">
            <v>קווים תחבורה ציבורית בע"מ</v>
          </cell>
          <cell r="F1094" t="str">
            <v>קווים</v>
          </cell>
          <cell r="G1094">
            <v>2016</v>
          </cell>
          <cell r="H1094" t="str">
            <v>וולוו</v>
          </cell>
          <cell r="I1094" t="str">
            <v>B8RLE</v>
          </cell>
          <cell r="J1094" t="e">
            <v>#N/A</v>
          </cell>
          <cell r="K1094" t="str">
            <v>אוטובוס</v>
          </cell>
          <cell r="L1094" t="str">
            <v>עירוני</v>
          </cell>
          <cell r="M1094" t="str">
            <v/>
          </cell>
          <cell r="N1094" t="str">
            <v>קווים</v>
          </cell>
          <cell r="O1094" t="str">
            <v>אונו</v>
          </cell>
          <cell r="P1094" t="str">
            <v/>
          </cell>
          <cell r="Q1094" t="str">
            <v/>
          </cell>
          <cell r="R1094" t="str">
            <v>אונו אלעד</v>
          </cell>
        </row>
        <row r="1095">
          <cell r="B1095">
            <v>8916033</v>
          </cell>
          <cell r="C1095">
            <v>89160</v>
          </cell>
          <cell r="D1095" t="str">
            <v>קווים</v>
          </cell>
          <cell r="E1095" t="str">
            <v>קווים תחבורה ציבורית בע"מ</v>
          </cell>
          <cell r="F1095" t="str">
            <v>קווים</v>
          </cell>
          <cell r="G1095">
            <v>2016</v>
          </cell>
          <cell r="H1095" t="str">
            <v>וולוו</v>
          </cell>
          <cell r="I1095" t="str">
            <v>B8R</v>
          </cell>
          <cell r="J1095" t="e">
            <v>#N/A</v>
          </cell>
          <cell r="K1095" t="str">
            <v>אוטובוס</v>
          </cell>
          <cell r="L1095" t="str">
            <v>בינעירוני</v>
          </cell>
          <cell r="M1095" t="str">
            <v/>
          </cell>
          <cell r="N1095" t="str">
            <v>קווים</v>
          </cell>
          <cell r="O1095" t="str">
            <v>מודיעין</v>
          </cell>
          <cell r="P1095" t="str">
            <v/>
          </cell>
          <cell r="Q1095" t="str">
            <v/>
          </cell>
          <cell r="R1095" t="str">
            <v>חשמונאים</v>
          </cell>
        </row>
        <row r="1096">
          <cell r="B1096">
            <v>8916133</v>
          </cell>
          <cell r="C1096">
            <v>89161</v>
          </cell>
          <cell r="D1096" t="str">
            <v>קווים</v>
          </cell>
          <cell r="E1096" t="str">
            <v>קווים תחבורה ציבורית בע"מ</v>
          </cell>
          <cell r="F1096" t="str">
            <v>קווים</v>
          </cell>
          <cell r="G1096">
            <v>2016</v>
          </cell>
          <cell r="H1096" t="str">
            <v>וולוו</v>
          </cell>
          <cell r="I1096" t="str">
            <v>B8R</v>
          </cell>
          <cell r="J1096" t="e">
            <v>#N/A</v>
          </cell>
          <cell r="K1096" t="str">
            <v>אוטובוס</v>
          </cell>
          <cell r="L1096" t="str">
            <v>בינעירוני</v>
          </cell>
          <cell r="M1096" t="str">
            <v/>
          </cell>
          <cell r="N1096" t="str">
            <v>קווים</v>
          </cell>
          <cell r="O1096" t="str">
            <v>מודיעין</v>
          </cell>
          <cell r="P1096" t="str">
            <v/>
          </cell>
          <cell r="Q1096" t="str">
            <v/>
          </cell>
          <cell r="R1096" t="str">
            <v>חשמונאים</v>
          </cell>
        </row>
        <row r="1097">
          <cell r="B1097">
            <v>8916333</v>
          </cell>
          <cell r="C1097">
            <v>89163</v>
          </cell>
          <cell r="D1097" t="str">
            <v>קווים</v>
          </cell>
          <cell r="E1097" t="str">
            <v>קווים תחבורה ציבורית בע"מ</v>
          </cell>
          <cell r="F1097" t="str">
            <v>קווים</v>
          </cell>
          <cell r="G1097">
            <v>2016</v>
          </cell>
          <cell r="H1097" t="str">
            <v>וולוו</v>
          </cell>
          <cell r="I1097" t="str">
            <v>B8R</v>
          </cell>
          <cell r="J1097" t="e">
            <v>#N/A</v>
          </cell>
          <cell r="K1097" t="str">
            <v>אוטובוס</v>
          </cell>
          <cell r="L1097" t="str">
            <v>בינעירוני</v>
          </cell>
          <cell r="M1097" t="str">
            <v/>
          </cell>
          <cell r="N1097" t="str">
            <v>קווים</v>
          </cell>
          <cell r="O1097" t="str">
            <v>מודיעין</v>
          </cell>
          <cell r="P1097" t="str">
            <v/>
          </cell>
          <cell r="Q1097" t="str">
            <v/>
          </cell>
          <cell r="R1097" t="str">
            <v>חשמונאים</v>
          </cell>
        </row>
        <row r="1098">
          <cell r="B1098">
            <v>7338952</v>
          </cell>
          <cell r="C1098">
            <v>73389</v>
          </cell>
          <cell r="D1098" t="str">
            <v>קווים</v>
          </cell>
          <cell r="E1098" t="str">
            <v>קווים תחבורה ציבורית בע"מ</v>
          </cell>
          <cell r="F1098" t="str">
            <v>קווים</v>
          </cell>
          <cell r="G1098">
            <v>2016</v>
          </cell>
          <cell r="H1098" t="str">
            <v>וולוו</v>
          </cell>
          <cell r="I1098" t="str">
            <v>B8RLE</v>
          </cell>
          <cell r="J1098" t="e">
            <v>#N/A</v>
          </cell>
          <cell r="K1098" t="str">
            <v>אוטובוס</v>
          </cell>
          <cell r="L1098" t="str">
            <v>עירוני</v>
          </cell>
          <cell r="M1098" t="str">
            <v/>
          </cell>
          <cell r="N1098" t="str">
            <v>קווים</v>
          </cell>
          <cell r="O1098" t="str">
            <v>אונו</v>
          </cell>
          <cell r="P1098" t="str">
            <v/>
          </cell>
          <cell r="Q1098" t="str">
            <v/>
          </cell>
          <cell r="R1098" t="str">
            <v>אונו אלעד</v>
          </cell>
        </row>
        <row r="1099">
          <cell r="B1099">
            <v>7339152</v>
          </cell>
          <cell r="C1099">
            <v>73391</v>
          </cell>
          <cell r="D1099" t="str">
            <v>קווים</v>
          </cell>
          <cell r="E1099" t="str">
            <v>קווים תחבורה ציבורית בע"מ</v>
          </cell>
          <cell r="F1099" t="str">
            <v>קווים</v>
          </cell>
          <cell r="G1099">
            <v>2016</v>
          </cell>
          <cell r="H1099" t="str">
            <v>וולוו</v>
          </cell>
          <cell r="I1099" t="str">
            <v>B8RLE</v>
          </cell>
          <cell r="J1099" t="e">
            <v>#N/A</v>
          </cell>
          <cell r="K1099" t="str">
            <v>אוטובוס</v>
          </cell>
          <cell r="L1099" t="str">
            <v>עירוני</v>
          </cell>
          <cell r="M1099" t="str">
            <v/>
          </cell>
          <cell r="N1099" t="str">
            <v>קווים</v>
          </cell>
          <cell r="O1099" t="str">
            <v>אונו</v>
          </cell>
          <cell r="P1099" t="str">
            <v/>
          </cell>
          <cell r="Q1099" t="str">
            <v/>
          </cell>
          <cell r="R1099" t="str">
            <v>אונו אלעד</v>
          </cell>
        </row>
        <row r="1100">
          <cell r="B1100">
            <v>7339452</v>
          </cell>
          <cell r="C1100">
            <v>73394</v>
          </cell>
          <cell r="D1100" t="str">
            <v>קווים</v>
          </cell>
          <cell r="E1100" t="str">
            <v>קווים תחבורה ציבורית בע"מ</v>
          </cell>
          <cell r="F1100" t="str">
            <v>קווים</v>
          </cell>
          <cell r="G1100">
            <v>2016</v>
          </cell>
          <cell r="H1100" t="str">
            <v>וולוו</v>
          </cell>
          <cell r="I1100" t="str">
            <v>B8RLE</v>
          </cell>
          <cell r="J1100" t="e">
            <v>#N/A</v>
          </cell>
          <cell r="K1100" t="str">
            <v>אוטובוס</v>
          </cell>
          <cell r="L1100" t="str">
            <v>עירוני</v>
          </cell>
          <cell r="M1100" t="str">
            <v/>
          </cell>
          <cell r="N1100" t="str">
            <v>קווים</v>
          </cell>
          <cell r="O1100" t="str">
            <v>אונו</v>
          </cell>
          <cell r="P1100" t="str">
            <v/>
          </cell>
          <cell r="Q1100" t="str">
            <v/>
          </cell>
          <cell r="R1100" t="str">
            <v>אונו אלעד</v>
          </cell>
        </row>
        <row r="1101">
          <cell r="B1101">
            <v>7339552</v>
          </cell>
          <cell r="C1101">
            <v>73395</v>
          </cell>
          <cell r="D1101" t="str">
            <v>קווים</v>
          </cell>
          <cell r="E1101" t="str">
            <v>קווים תחבורה ציבורית בע"מ</v>
          </cell>
          <cell r="F1101" t="str">
            <v>קווים</v>
          </cell>
          <cell r="G1101">
            <v>2016</v>
          </cell>
          <cell r="H1101" t="str">
            <v>וולוו</v>
          </cell>
          <cell r="I1101" t="str">
            <v>B8RLE</v>
          </cell>
          <cell r="J1101" t="e">
            <v>#N/A</v>
          </cell>
          <cell r="K1101" t="str">
            <v>אוטובוס</v>
          </cell>
          <cell r="L1101" t="str">
            <v>עירוני</v>
          </cell>
          <cell r="M1101" t="str">
            <v/>
          </cell>
          <cell r="N1101" t="str">
            <v>קווים</v>
          </cell>
          <cell r="O1101" t="str">
            <v>נתניה</v>
          </cell>
          <cell r="P1101" t="str">
            <v/>
          </cell>
          <cell r="Q1101" t="str">
            <v/>
          </cell>
          <cell r="R1101" t="str">
            <v>חדרה נתניה</v>
          </cell>
        </row>
        <row r="1102">
          <cell r="B1102">
            <v>7339652</v>
          </cell>
          <cell r="C1102">
            <v>73396</v>
          </cell>
          <cell r="D1102" t="str">
            <v>קווים</v>
          </cell>
          <cell r="E1102" t="str">
            <v>קווים תחבורה ציבורית בע"מ</v>
          </cell>
          <cell r="F1102" t="str">
            <v>קווים</v>
          </cell>
          <cell r="G1102">
            <v>2016</v>
          </cell>
          <cell r="H1102" t="str">
            <v>וולוו</v>
          </cell>
          <cell r="I1102" t="str">
            <v>B8RLE</v>
          </cell>
          <cell r="J1102" t="e">
            <v>#N/A</v>
          </cell>
          <cell r="K1102" t="str">
            <v>אוטובוס</v>
          </cell>
          <cell r="L1102" t="str">
            <v>עירוני</v>
          </cell>
          <cell r="M1102" t="str">
            <v/>
          </cell>
          <cell r="N1102" t="str">
            <v>קווים</v>
          </cell>
          <cell r="O1102" t="str">
            <v>אונו</v>
          </cell>
          <cell r="P1102" t="str">
            <v/>
          </cell>
          <cell r="Q1102" t="str">
            <v/>
          </cell>
          <cell r="R1102" t="str">
            <v>אונו אלעד</v>
          </cell>
        </row>
        <row r="1103">
          <cell r="B1103">
            <v>7339752</v>
          </cell>
          <cell r="C1103">
            <v>73397</v>
          </cell>
          <cell r="D1103" t="str">
            <v>קווים</v>
          </cell>
          <cell r="E1103" t="str">
            <v>קווים תחבורה ציבורית בע"מ</v>
          </cell>
          <cell r="F1103" t="str">
            <v>קווים</v>
          </cell>
          <cell r="G1103">
            <v>2016</v>
          </cell>
          <cell r="H1103" t="str">
            <v>וולוו</v>
          </cell>
          <cell r="I1103" t="str">
            <v>B8RLE</v>
          </cell>
          <cell r="J1103" t="e">
            <v>#N/A</v>
          </cell>
          <cell r="K1103" t="str">
            <v>אוטובוס</v>
          </cell>
          <cell r="L1103" t="str">
            <v>עירוני</v>
          </cell>
          <cell r="M1103" t="str">
            <v/>
          </cell>
          <cell r="N1103" t="str">
            <v>קווים</v>
          </cell>
          <cell r="O1103" t="str">
            <v>אונו</v>
          </cell>
          <cell r="P1103" t="str">
            <v/>
          </cell>
          <cell r="Q1103" t="str">
            <v/>
          </cell>
          <cell r="R1103" t="str">
            <v>אונו אלעד</v>
          </cell>
        </row>
        <row r="1104">
          <cell r="B1104">
            <v>7339852</v>
          </cell>
          <cell r="C1104">
            <v>73398</v>
          </cell>
          <cell r="D1104" t="str">
            <v>קווים</v>
          </cell>
          <cell r="E1104" t="str">
            <v>קווים תחבורה ציבורית בע"מ</v>
          </cell>
          <cell r="F1104" t="str">
            <v>קווים</v>
          </cell>
          <cell r="G1104">
            <v>2016</v>
          </cell>
          <cell r="H1104" t="str">
            <v>וולוו</v>
          </cell>
          <cell r="I1104" t="str">
            <v>B8RLE</v>
          </cell>
          <cell r="J1104" t="e">
            <v>#N/A</v>
          </cell>
          <cell r="K1104" t="str">
            <v>אוטובוס</v>
          </cell>
          <cell r="L1104" t="str">
            <v>עירוני</v>
          </cell>
          <cell r="M1104" t="str">
            <v/>
          </cell>
          <cell r="N1104" t="str">
            <v>קווים</v>
          </cell>
          <cell r="O1104" t="str">
            <v>אונו</v>
          </cell>
          <cell r="P1104" t="str">
            <v/>
          </cell>
          <cell r="Q1104" t="str">
            <v/>
          </cell>
          <cell r="R1104" t="str">
            <v>אונו אלעד</v>
          </cell>
        </row>
        <row r="1105">
          <cell r="B1105">
            <v>7339952</v>
          </cell>
          <cell r="C1105">
            <v>73399</v>
          </cell>
          <cell r="D1105" t="str">
            <v>קווים</v>
          </cell>
          <cell r="E1105" t="str">
            <v>קווים תחבורה ציבורית בע"מ</v>
          </cell>
          <cell r="F1105" t="str">
            <v>קווים</v>
          </cell>
          <cell r="G1105">
            <v>2016</v>
          </cell>
          <cell r="H1105" t="str">
            <v>וולוו</v>
          </cell>
          <cell r="I1105" t="str">
            <v>B8RLE</v>
          </cell>
          <cell r="J1105" t="e">
            <v>#N/A</v>
          </cell>
          <cell r="K1105" t="str">
            <v>אוטובוס</v>
          </cell>
          <cell r="L1105" t="str">
            <v>עירוני</v>
          </cell>
          <cell r="M1105" t="str">
            <v/>
          </cell>
          <cell r="N1105" t="str">
            <v>קווים</v>
          </cell>
          <cell r="O1105" t="str">
            <v>אונו</v>
          </cell>
          <cell r="P1105" t="str">
            <v/>
          </cell>
          <cell r="Q1105" t="str">
            <v/>
          </cell>
          <cell r="R1105" t="str">
            <v>אונו אלעד</v>
          </cell>
        </row>
        <row r="1106">
          <cell r="B1106">
            <v>8915633</v>
          </cell>
          <cell r="C1106">
            <v>89156</v>
          </cell>
          <cell r="D1106" t="str">
            <v>קווים</v>
          </cell>
          <cell r="E1106" t="str">
            <v>קווים תחבורה ציבורית בע"מ</v>
          </cell>
          <cell r="F1106" t="str">
            <v>קווים</v>
          </cell>
          <cell r="G1106">
            <v>2016</v>
          </cell>
          <cell r="H1106" t="str">
            <v>וולוו</v>
          </cell>
          <cell r="I1106" t="str">
            <v>B8RLE</v>
          </cell>
          <cell r="J1106" t="e">
            <v>#N/A</v>
          </cell>
          <cell r="K1106" t="str">
            <v>אוטובוס</v>
          </cell>
          <cell r="L1106" t="str">
            <v>עירוני</v>
          </cell>
          <cell r="M1106" t="str">
            <v/>
          </cell>
          <cell r="N1106" t="str">
            <v>קווים</v>
          </cell>
          <cell r="O1106" t="str">
            <v>אונו</v>
          </cell>
          <cell r="P1106" t="str">
            <v/>
          </cell>
          <cell r="Q1106" t="str">
            <v/>
          </cell>
          <cell r="R1106" t="str">
            <v>אונו אלעד</v>
          </cell>
        </row>
        <row r="1107">
          <cell r="B1107">
            <v>8915733</v>
          </cell>
          <cell r="C1107">
            <v>89157</v>
          </cell>
          <cell r="D1107" t="str">
            <v>קווים</v>
          </cell>
          <cell r="E1107" t="str">
            <v>קווים תחבורה ציבורית בע"מ</v>
          </cell>
          <cell r="F1107" t="str">
            <v>קווים</v>
          </cell>
          <cell r="G1107">
            <v>2016</v>
          </cell>
          <cell r="H1107" t="str">
            <v>וולוו</v>
          </cell>
          <cell r="I1107" t="str">
            <v>B8RLE</v>
          </cell>
          <cell r="J1107" t="e">
            <v>#N/A</v>
          </cell>
          <cell r="K1107" t="str">
            <v>אוטובוס</v>
          </cell>
          <cell r="L1107" t="str">
            <v>עירוני</v>
          </cell>
          <cell r="M1107" t="str">
            <v/>
          </cell>
          <cell r="N1107" t="str">
            <v>קווים</v>
          </cell>
          <cell r="O1107" t="str">
            <v>אונו</v>
          </cell>
          <cell r="P1107" t="str">
            <v/>
          </cell>
          <cell r="Q1107" t="str">
            <v/>
          </cell>
          <cell r="R1107" t="str">
            <v>אונו אלעד</v>
          </cell>
        </row>
        <row r="1108">
          <cell r="B1108">
            <v>8915833</v>
          </cell>
          <cell r="C1108">
            <v>89158</v>
          </cell>
          <cell r="D1108" t="str">
            <v>קווים</v>
          </cell>
          <cell r="E1108" t="str">
            <v>קווים תחבורה ציבורית בע"מ</v>
          </cell>
          <cell r="F1108" t="str">
            <v>קווים</v>
          </cell>
          <cell r="G1108">
            <v>2016</v>
          </cell>
          <cell r="H1108" t="str">
            <v>וולוו</v>
          </cell>
          <cell r="I1108" t="str">
            <v>B8R</v>
          </cell>
          <cell r="J1108" t="e">
            <v>#N/A</v>
          </cell>
          <cell r="K1108" t="str">
            <v>אוטובוס</v>
          </cell>
          <cell r="L1108" t="str">
            <v>בינעירוני</v>
          </cell>
          <cell r="M1108" t="str">
            <v/>
          </cell>
          <cell r="N1108" t="str">
            <v>קווים</v>
          </cell>
          <cell r="O1108" t="str">
            <v>נתניה</v>
          </cell>
          <cell r="P1108" t="str">
            <v/>
          </cell>
          <cell r="Q1108" t="str">
            <v/>
          </cell>
          <cell r="R1108" t="str">
            <v>חדרה נתניה</v>
          </cell>
        </row>
        <row r="1109">
          <cell r="B1109">
            <v>8915933</v>
          </cell>
          <cell r="C1109">
            <v>89159</v>
          </cell>
          <cell r="D1109" t="str">
            <v>קווים</v>
          </cell>
          <cell r="E1109" t="str">
            <v>קווים תחבורה ציבורית בע"מ</v>
          </cell>
          <cell r="F1109" t="str">
            <v>קווים</v>
          </cell>
          <cell r="G1109">
            <v>2016</v>
          </cell>
          <cell r="H1109" t="str">
            <v>וולוו</v>
          </cell>
          <cell r="I1109" t="str">
            <v>B8R</v>
          </cell>
          <cell r="J1109" t="e">
            <v>#N/A</v>
          </cell>
          <cell r="K1109" t="str">
            <v>אוטובוס</v>
          </cell>
          <cell r="L1109" t="str">
            <v>בינעירוני</v>
          </cell>
          <cell r="M1109" t="str">
            <v/>
          </cell>
          <cell r="N1109" t="str">
            <v>קווים</v>
          </cell>
          <cell r="O1109" t="str">
            <v>נתניה</v>
          </cell>
          <cell r="P1109" t="str">
            <v/>
          </cell>
          <cell r="Q1109" t="str">
            <v/>
          </cell>
          <cell r="R1109" t="str">
            <v>חדרה נתניה</v>
          </cell>
        </row>
        <row r="1110">
          <cell r="B1110">
            <v>8916233</v>
          </cell>
          <cell r="C1110">
            <v>89162</v>
          </cell>
          <cell r="D1110" t="str">
            <v>קווים</v>
          </cell>
          <cell r="E1110" t="str">
            <v>קווים תחבורה ציבורית בע"מ</v>
          </cell>
          <cell r="F1110" t="str">
            <v>קווים</v>
          </cell>
          <cell r="G1110">
            <v>2016</v>
          </cell>
          <cell r="H1110" t="str">
            <v>וולוו</v>
          </cell>
          <cell r="I1110" t="str">
            <v>B8R</v>
          </cell>
          <cell r="J1110" t="e">
            <v>#N/A</v>
          </cell>
          <cell r="K1110" t="str">
            <v>אוטובוס</v>
          </cell>
          <cell r="L1110" t="str">
            <v>בינעירוני</v>
          </cell>
          <cell r="M1110" t="str">
            <v/>
          </cell>
          <cell r="N1110" t="str">
            <v>קווים</v>
          </cell>
          <cell r="O1110" t="str">
            <v>נתניה</v>
          </cell>
          <cell r="P1110" t="str">
            <v/>
          </cell>
          <cell r="Q1110" t="str">
            <v/>
          </cell>
          <cell r="R1110" t="str">
            <v>חדרה נתניה</v>
          </cell>
        </row>
        <row r="1111">
          <cell r="B1111">
            <v>8916433</v>
          </cell>
          <cell r="C1111">
            <v>89164</v>
          </cell>
          <cell r="D1111" t="str">
            <v>קווים</v>
          </cell>
          <cell r="E1111" t="str">
            <v>קווים תחבורה ציבורית בע"מ</v>
          </cell>
          <cell r="F1111" t="str">
            <v>קווים</v>
          </cell>
          <cell r="G1111">
            <v>2016</v>
          </cell>
          <cell r="H1111" t="str">
            <v>וולוו</v>
          </cell>
          <cell r="I1111" t="str">
            <v>B8R</v>
          </cell>
          <cell r="J1111" t="e">
            <v>#N/A</v>
          </cell>
          <cell r="K1111" t="str">
            <v>אוטובוס</v>
          </cell>
          <cell r="L1111" t="str">
            <v>בינעירוני</v>
          </cell>
          <cell r="M1111" t="str">
            <v/>
          </cell>
          <cell r="N1111" t="str">
            <v>קווים</v>
          </cell>
          <cell r="O1111" t="str">
            <v>חדרה</v>
          </cell>
          <cell r="P1111" t="str">
            <v/>
          </cell>
          <cell r="Q1111" t="str">
            <v/>
          </cell>
          <cell r="R1111" t="str">
            <v>חדרה נתניה</v>
          </cell>
        </row>
        <row r="1112">
          <cell r="B1112">
            <v>8916533</v>
          </cell>
          <cell r="C1112">
            <v>89165</v>
          </cell>
          <cell r="D1112" t="str">
            <v>קווים</v>
          </cell>
          <cell r="E1112" t="str">
            <v>קווים תחבורה ציבורית בע"מ</v>
          </cell>
          <cell r="F1112" t="str">
            <v>קווים</v>
          </cell>
          <cell r="G1112">
            <v>2016</v>
          </cell>
          <cell r="H1112" t="str">
            <v>וולוו</v>
          </cell>
          <cell r="I1112" t="str">
            <v>B8R</v>
          </cell>
          <cell r="J1112" t="e">
            <v>#N/A</v>
          </cell>
          <cell r="K1112" t="str">
            <v>אוטובוס</v>
          </cell>
          <cell r="L1112" t="str">
            <v>בינעירוני</v>
          </cell>
          <cell r="M1112" t="str">
            <v/>
          </cell>
          <cell r="N1112" t="str">
            <v>קווים</v>
          </cell>
          <cell r="O1112" t="str">
            <v>חדרה</v>
          </cell>
          <cell r="P1112" t="str">
            <v/>
          </cell>
          <cell r="Q1112" t="str">
            <v/>
          </cell>
          <cell r="R1112" t="str">
            <v>חדרה נתניה</v>
          </cell>
        </row>
        <row r="1113">
          <cell r="B1113">
            <v>8916633</v>
          </cell>
          <cell r="C1113">
            <v>89166</v>
          </cell>
          <cell r="D1113" t="str">
            <v>קווים</v>
          </cell>
          <cell r="E1113" t="str">
            <v>קווים תחבורה ציבורית בע"מ</v>
          </cell>
          <cell r="F1113" t="str">
            <v>קווים</v>
          </cell>
          <cell r="G1113">
            <v>2016</v>
          </cell>
          <cell r="H1113" t="str">
            <v>וולוו</v>
          </cell>
          <cell r="I1113" t="str">
            <v>B8R</v>
          </cell>
          <cell r="J1113" t="e">
            <v>#N/A</v>
          </cell>
          <cell r="K1113" t="str">
            <v>אוטובוס</v>
          </cell>
          <cell r="L1113" t="str">
            <v>בינעירוני</v>
          </cell>
          <cell r="M1113" t="str">
            <v/>
          </cell>
          <cell r="N1113" t="str">
            <v>קווים</v>
          </cell>
          <cell r="O1113" t="str">
            <v>חדרה</v>
          </cell>
          <cell r="P1113" t="str">
            <v/>
          </cell>
          <cell r="Q1113" t="str">
            <v/>
          </cell>
          <cell r="R1113" t="str">
            <v>חדרה נתניה</v>
          </cell>
        </row>
        <row r="1114">
          <cell r="B1114">
            <v>8916733</v>
          </cell>
          <cell r="C1114">
            <v>89167</v>
          </cell>
          <cell r="D1114" t="str">
            <v>קווים</v>
          </cell>
          <cell r="E1114" t="str">
            <v>קווים תחבורה ציבורית בע"מ</v>
          </cell>
          <cell r="F1114" t="str">
            <v>קווים</v>
          </cell>
          <cell r="G1114">
            <v>2016</v>
          </cell>
          <cell r="H1114" t="str">
            <v>וולוו</v>
          </cell>
          <cell r="I1114" t="str">
            <v>B8R</v>
          </cell>
          <cell r="J1114" t="e">
            <v>#N/A</v>
          </cell>
          <cell r="K1114" t="str">
            <v>אוטובוס</v>
          </cell>
          <cell r="L1114" t="str">
            <v>בינעירוני</v>
          </cell>
          <cell r="M1114" t="str">
            <v/>
          </cell>
          <cell r="N1114" t="str">
            <v>קווים</v>
          </cell>
          <cell r="O1114" t="str">
            <v>חדרה</v>
          </cell>
          <cell r="P1114" t="str">
            <v/>
          </cell>
          <cell r="Q1114" t="str">
            <v/>
          </cell>
          <cell r="R1114" t="str">
            <v>חדרה נתניה</v>
          </cell>
        </row>
        <row r="1115">
          <cell r="B1115">
            <v>1264734</v>
          </cell>
          <cell r="C1115">
            <v>12647</v>
          </cell>
          <cell r="D1115" t="str">
            <v>קווים</v>
          </cell>
          <cell r="E1115" t="str">
            <v>קווים תחבורה ציבורית בע"מ</v>
          </cell>
          <cell r="F1115" t="str">
            <v>קווים</v>
          </cell>
          <cell r="G1115">
            <v>2016</v>
          </cell>
          <cell r="H1115" t="str">
            <v>מרצדס בנץ</v>
          </cell>
          <cell r="I1115" t="str">
            <v>519-CDI</v>
          </cell>
          <cell r="J1115">
            <v>19</v>
          </cell>
          <cell r="K1115" t="str">
            <v>מיניבוס</v>
          </cell>
          <cell r="L1115" t="str">
            <v>בינעירוני</v>
          </cell>
          <cell r="M1115" t="str">
            <v/>
          </cell>
          <cell r="N1115" t="str">
            <v>קווים</v>
          </cell>
          <cell r="O1115" t="str">
            <v xml:space="preserve">עמק חפר-תחבורה חכמה </v>
          </cell>
          <cell r="P1115" t="str">
            <v/>
          </cell>
          <cell r="Q1115" t="str">
            <v/>
          </cell>
          <cell r="R1115" t="str">
            <v xml:space="preserve">עמק חפר-תחבורה חכמה </v>
          </cell>
        </row>
        <row r="1116">
          <cell r="B1116">
            <v>7622939</v>
          </cell>
          <cell r="C1116">
            <v>76229</v>
          </cell>
          <cell r="D1116" t="str">
            <v>קווים</v>
          </cell>
          <cell r="E1116" t="str">
            <v>קווים תחבורה ציבורית בע"מ</v>
          </cell>
          <cell r="F1116" t="str">
            <v>קווים</v>
          </cell>
          <cell r="G1116">
            <v>2016</v>
          </cell>
          <cell r="H1116" t="str">
            <v>מרצדס בנץ</v>
          </cell>
          <cell r="I1116" t="str">
            <v>519-CDI</v>
          </cell>
          <cell r="J1116">
            <v>19</v>
          </cell>
          <cell r="K1116" t="str">
            <v>מיניבוס</v>
          </cell>
          <cell r="L1116" t="str">
            <v>בינעירוני</v>
          </cell>
          <cell r="M1116" t="str">
            <v/>
          </cell>
          <cell r="N1116" t="str">
            <v>קווים</v>
          </cell>
          <cell r="O1116" t="str">
            <v xml:space="preserve">עמק חפר-תחבורה חכמה </v>
          </cell>
          <cell r="P1116" t="str">
            <v/>
          </cell>
          <cell r="Q1116" t="str">
            <v/>
          </cell>
          <cell r="R1116" t="str">
            <v xml:space="preserve">עמק חפר-תחבורה חכמה </v>
          </cell>
        </row>
        <row r="1117">
          <cell r="B1117">
            <v>2630739</v>
          </cell>
          <cell r="C1117">
            <v>26307</v>
          </cell>
          <cell r="D1117" t="str">
            <v>קווים</v>
          </cell>
          <cell r="E1117" t="str">
            <v>קווים תחבורה ציבורית בע"מ</v>
          </cell>
          <cell r="F1117" t="str">
            <v>קווים</v>
          </cell>
          <cell r="G1117">
            <v>2016</v>
          </cell>
          <cell r="H1117" t="str">
            <v>מרצדס בנץ</v>
          </cell>
          <cell r="I1117" t="str">
            <v>CDI-516</v>
          </cell>
          <cell r="J1117" t="e">
            <v>#N/A</v>
          </cell>
          <cell r="K1117" t="str">
            <v>מיניבוס</v>
          </cell>
          <cell r="L1117" t="str">
            <v>עירוני</v>
          </cell>
          <cell r="M1117" t="str">
            <v>נגיש</v>
          </cell>
          <cell r="N1117" t="str">
            <v>קווים</v>
          </cell>
          <cell r="O1117" t="str">
            <v>אונו</v>
          </cell>
          <cell r="P1117" t="str">
            <v/>
          </cell>
          <cell r="Q1117" t="str">
            <v/>
          </cell>
          <cell r="R1117" t="str">
            <v>אונו אלעד</v>
          </cell>
        </row>
        <row r="1118">
          <cell r="B1118">
            <v>2630839</v>
          </cell>
          <cell r="C1118">
            <v>26308</v>
          </cell>
          <cell r="D1118" t="str">
            <v>קווים</v>
          </cell>
          <cell r="E1118" t="str">
            <v>קווים תחבורה ציבורית בע"מ</v>
          </cell>
          <cell r="F1118" t="str">
            <v>קווים</v>
          </cell>
          <cell r="G1118">
            <v>2016</v>
          </cell>
          <cell r="H1118" t="str">
            <v>מרצדס בנץ</v>
          </cell>
          <cell r="I1118" t="str">
            <v>CDI-516</v>
          </cell>
          <cell r="J1118" t="e">
            <v>#N/A</v>
          </cell>
          <cell r="K1118" t="str">
            <v>מיניבוס</v>
          </cell>
          <cell r="L1118" t="str">
            <v>עירוני</v>
          </cell>
          <cell r="M1118" t="str">
            <v>נגיש</v>
          </cell>
          <cell r="N1118" t="str">
            <v>קווים</v>
          </cell>
          <cell r="O1118" t="str">
            <v>אונו</v>
          </cell>
          <cell r="P1118" t="str">
            <v/>
          </cell>
          <cell r="Q1118" t="str">
            <v/>
          </cell>
          <cell r="R1118" t="str">
            <v>אונו אלעד</v>
          </cell>
        </row>
        <row r="1119">
          <cell r="B1119">
            <v>2630939</v>
          </cell>
          <cell r="C1119">
            <v>26309</v>
          </cell>
          <cell r="D1119" t="str">
            <v>קווים</v>
          </cell>
          <cell r="E1119" t="str">
            <v>קווים תחבורה ציבורית בע"מ</v>
          </cell>
          <cell r="F1119" t="str">
            <v>קווים</v>
          </cell>
          <cell r="G1119">
            <v>2016</v>
          </cell>
          <cell r="H1119" t="str">
            <v>מרצדס בנץ</v>
          </cell>
          <cell r="I1119" t="str">
            <v>CDI-516</v>
          </cell>
          <cell r="J1119" t="e">
            <v>#N/A</v>
          </cell>
          <cell r="K1119" t="str">
            <v>מיניבוס</v>
          </cell>
          <cell r="L1119" t="str">
            <v>עירוני</v>
          </cell>
          <cell r="M1119" t="str">
            <v>נגיש</v>
          </cell>
          <cell r="N1119" t="str">
            <v>קווים</v>
          </cell>
          <cell r="O1119" t="str">
            <v>אונו</v>
          </cell>
          <cell r="P1119" t="str">
            <v/>
          </cell>
          <cell r="Q1119" t="str">
            <v/>
          </cell>
          <cell r="R1119" t="str">
            <v>אונו אלעד</v>
          </cell>
        </row>
        <row r="1120">
          <cell r="B1120">
            <v>2631039</v>
          </cell>
          <cell r="C1120">
            <v>26310</v>
          </cell>
          <cell r="D1120" t="str">
            <v>קווים</v>
          </cell>
          <cell r="E1120" t="str">
            <v>קווים תחבורה ציבורית בע"מ</v>
          </cell>
          <cell r="F1120" t="str">
            <v>קווים</v>
          </cell>
          <cell r="G1120">
            <v>2016</v>
          </cell>
          <cell r="H1120" t="str">
            <v>מרצדס בנץ</v>
          </cell>
          <cell r="I1120" t="str">
            <v>CDI-516</v>
          </cell>
          <cell r="J1120" t="e">
            <v>#N/A</v>
          </cell>
          <cell r="K1120" t="str">
            <v>מיניבוס</v>
          </cell>
          <cell r="L1120" t="str">
            <v>עירוני</v>
          </cell>
          <cell r="M1120" t="str">
            <v>נגיש</v>
          </cell>
          <cell r="N1120" t="str">
            <v>קווים</v>
          </cell>
          <cell r="O1120" t="str">
            <v>אונו</v>
          </cell>
          <cell r="P1120" t="str">
            <v/>
          </cell>
          <cell r="Q1120" t="str">
            <v/>
          </cell>
          <cell r="R1120" t="str">
            <v>אונו אלעד</v>
          </cell>
        </row>
        <row r="1121">
          <cell r="B1121">
            <v>2631139</v>
          </cell>
          <cell r="C1121">
            <v>26311</v>
          </cell>
          <cell r="D1121" t="str">
            <v>קווים</v>
          </cell>
          <cell r="E1121" t="str">
            <v>קווים תחבורה ציבורית בע"מ</v>
          </cell>
          <cell r="F1121" t="str">
            <v>קווים</v>
          </cell>
          <cell r="G1121">
            <v>2016</v>
          </cell>
          <cell r="H1121" t="str">
            <v>מרצדס בנץ</v>
          </cell>
          <cell r="I1121" t="str">
            <v>CDI-516</v>
          </cell>
          <cell r="J1121" t="e">
            <v>#N/A</v>
          </cell>
          <cell r="K1121" t="str">
            <v>מיניבוס</v>
          </cell>
          <cell r="L1121" t="str">
            <v>עירוני</v>
          </cell>
          <cell r="M1121" t="str">
            <v>נגיש</v>
          </cell>
          <cell r="N1121" t="str">
            <v>קווים</v>
          </cell>
          <cell r="O1121" t="str">
            <v>אונו</v>
          </cell>
          <cell r="P1121" t="str">
            <v/>
          </cell>
          <cell r="Q1121" t="str">
            <v/>
          </cell>
          <cell r="R1121" t="str">
            <v>אונו אלעד</v>
          </cell>
        </row>
        <row r="1122">
          <cell r="B1122">
            <v>2631239</v>
          </cell>
          <cell r="C1122">
            <v>26312</v>
          </cell>
          <cell r="D1122" t="str">
            <v>קווים</v>
          </cell>
          <cell r="E1122" t="str">
            <v>קווים תחבורה ציבורית בע"מ</v>
          </cell>
          <cell r="F1122" t="str">
            <v>קווים</v>
          </cell>
          <cell r="G1122">
            <v>2016</v>
          </cell>
          <cell r="H1122" t="str">
            <v>מרצדס בנץ</v>
          </cell>
          <cell r="I1122" t="str">
            <v>CDI-516</v>
          </cell>
          <cell r="J1122" t="e">
            <v>#N/A</v>
          </cell>
          <cell r="K1122" t="str">
            <v>מיניבוס</v>
          </cell>
          <cell r="L1122" t="str">
            <v>עירוני</v>
          </cell>
          <cell r="M1122" t="str">
            <v>נגיש</v>
          </cell>
          <cell r="N1122" t="str">
            <v>קווים</v>
          </cell>
          <cell r="O1122" t="str">
            <v>אונו</v>
          </cell>
          <cell r="P1122" t="str">
            <v/>
          </cell>
          <cell r="Q1122" t="str">
            <v/>
          </cell>
          <cell r="R1122" t="str">
            <v>אונו אלעד</v>
          </cell>
        </row>
        <row r="1123">
          <cell r="B1123">
            <v>2631339</v>
          </cell>
          <cell r="C1123">
            <v>26313</v>
          </cell>
          <cell r="D1123" t="str">
            <v>קווים</v>
          </cell>
          <cell r="E1123" t="str">
            <v>קווים תחבורה ציבורית בע"מ</v>
          </cell>
          <cell r="F1123" t="str">
            <v>קווים</v>
          </cell>
          <cell r="G1123">
            <v>2016</v>
          </cell>
          <cell r="H1123" t="str">
            <v>מרצדס בנץ</v>
          </cell>
          <cell r="I1123" t="str">
            <v>CDI-516</v>
          </cell>
          <cell r="J1123" t="e">
            <v>#N/A</v>
          </cell>
          <cell r="K1123" t="str">
            <v>מיניבוס</v>
          </cell>
          <cell r="L1123" t="str">
            <v>עירוני</v>
          </cell>
          <cell r="M1123" t="str">
            <v>נגיש</v>
          </cell>
          <cell r="N1123" t="str">
            <v>קווים</v>
          </cell>
          <cell r="O1123" t="str">
            <v>אונו</v>
          </cell>
          <cell r="P1123" t="str">
            <v/>
          </cell>
          <cell r="Q1123" t="str">
            <v/>
          </cell>
          <cell r="R1123" t="str">
            <v>אונו אלעד</v>
          </cell>
        </row>
        <row r="1124">
          <cell r="B1124">
            <v>2631439</v>
          </cell>
          <cell r="C1124">
            <v>26314</v>
          </cell>
          <cell r="D1124" t="str">
            <v>קווים</v>
          </cell>
          <cell r="E1124" t="str">
            <v>קווים תחבורה ציבורית בע"מ</v>
          </cell>
          <cell r="F1124" t="str">
            <v>קווים</v>
          </cell>
          <cell r="G1124">
            <v>2016</v>
          </cell>
          <cell r="H1124" t="str">
            <v>מרצדס בנץ</v>
          </cell>
          <cell r="I1124" t="str">
            <v>CDI-516</v>
          </cell>
          <cell r="J1124" t="e">
            <v>#N/A</v>
          </cell>
          <cell r="K1124" t="str">
            <v>מיניבוס</v>
          </cell>
          <cell r="L1124" t="str">
            <v>עירוני</v>
          </cell>
          <cell r="M1124" t="str">
            <v>נגיש</v>
          </cell>
          <cell r="N1124" t="str">
            <v>קווים</v>
          </cell>
          <cell r="O1124" t="str">
            <v>אונו</v>
          </cell>
          <cell r="P1124" t="str">
            <v/>
          </cell>
          <cell r="Q1124" t="str">
            <v/>
          </cell>
          <cell r="R1124" t="str">
            <v>אונו אלעד</v>
          </cell>
        </row>
        <row r="1125">
          <cell r="B1125">
            <v>2631539</v>
          </cell>
          <cell r="C1125">
            <v>26315</v>
          </cell>
          <cell r="D1125" t="str">
            <v>קווים</v>
          </cell>
          <cell r="E1125" t="str">
            <v>קווים תחבורה ציבורית בע"מ</v>
          </cell>
          <cell r="F1125" t="str">
            <v>קווים</v>
          </cell>
          <cell r="G1125">
            <v>2016</v>
          </cell>
          <cell r="H1125" t="str">
            <v>מרצדס בנץ</v>
          </cell>
          <cell r="I1125" t="str">
            <v>CDI-516</v>
          </cell>
          <cell r="J1125" t="e">
            <v>#N/A</v>
          </cell>
          <cell r="K1125" t="str">
            <v>מיניבוס</v>
          </cell>
          <cell r="L1125" t="str">
            <v>עירוני</v>
          </cell>
          <cell r="M1125" t="str">
            <v>נגיש</v>
          </cell>
          <cell r="N1125" t="str">
            <v>קווים</v>
          </cell>
          <cell r="O1125" t="str">
            <v>אונו</v>
          </cell>
          <cell r="P1125" t="str">
            <v/>
          </cell>
          <cell r="Q1125" t="str">
            <v/>
          </cell>
          <cell r="R1125" t="str">
            <v>אונו אלעד</v>
          </cell>
        </row>
        <row r="1126">
          <cell r="B1126">
            <v>2631639</v>
          </cell>
          <cell r="C1126">
            <v>26316</v>
          </cell>
          <cell r="D1126" t="str">
            <v>קווים</v>
          </cell>
          <cell r="E1126" t="str">
            <v>קווים תחבורה ציבורית בע"מ</v>
          </cell>
          <cell r="F1126" t="str">
            <v>קווים</v>
          </cell>
          <cell r="G1126">
            <v>2016</v>
          </cell>
          <cell r="H1126" t="str">
            <v>מרצדס בנץ</v>
          </cell>
          <cell r="I1126" t="str">
            <v>CDI-516</v>
          </cell>
          <cell r="J1126" t="e">
            <v>#N/A</v>
          </cell>
          <cell r="K1126" t="str">
            <v>מיניבוס</v>
          </cell>
          <cell r="L1126" t="str">
            <v>עירוני</v>
          </cell>
          <cell r="M1126" t="str">
            <v>נגיש</v>
          </cell>
          <cell r="N1126" t="str">
            <v>קווים</v>
          </cell>
          <cell r="O1126" t="str">
            <v>אונו</v>
          </cell>
          <cell r="P1126" t="str">
            <v/>
          </cell>
          <cell r="Q1126" t="str">
            <v/>
          </cell>
          <cell r="R1126" t="str">
            <v>אונו אלעד</v>
          </cell>
        </row>
        <row r="1127">
          <cell r="B1127">
            <v>4228939</v>
          </cell>
          <cell r="C1127">
            <v>42289</v>
          </cell>
          <cell r="D1127" t="str">
            <v>קווים</v>
          </cell>
          <cell r="E1127" t="str">
            <v>קווים תחבורה ציבורית בע"מ</v>
          </cell>
          <cell r="F1127" t="str">
            <v>קווים</v>
          </cell>
          <cell r="G1127">
            <v>2016</v>
          </cell>
          <cell r="H1127" t="str">
            <v>יוטונג</v>
          </cell>
          <cell r="I1127" t="str">
            <v>PUMA IC / ZX6938HQ</v>
          </cell>
          <cell r="J1127" t="e">
            <v>#N/A</v>
          </cell>
          <cell r="K1127" t="str">
            <v>מידיבוס</v>
          </cell>
          <cell r="L1127" t="str">
            <v>בינעירוני</v>
          </cell>
          <cell r="M1127" t="str">
            <v/>
          </cell>
          <cell r="N1127" t="str">
            <v>קווים</v>
          </cell>
          <cell r="O1127" t="str">
            <v>חדרה</v>
          </cell>
          <cell r="P1127" t="str">
            <v/>
          </cell>
          <cell r="Q1127" t="str">
            <v/>
          </cell>
          <cell r="R1127" t="str">
            <v>חדרה נתניה</v>
          </cell>
        </row>
        <row r="1128">
          <cell r="B1128">
            <v>4228839</v>
          </cell>
          <cell r="C1128">
            <v>42288</v>
          </cell>
          <cell r="D1128" t="str">
            <v>קווים</v>
          </cell>
          <cell r="E1128" t="str">
            <v>קווים תחבורה ציבורית בע"מ</v>
          </cell>
          <cell r="F1128" t="str">
            <v>קווים</v>
          </cell>
          <cell r="G1128">
            <v>2016</v>
          </cell>
          <cell r="H1128" t="str">
            <v>יוטונג</v>
          </cell>
          <cell r="I1128" t="str">
            <v>PUMA IC / ZX6938HQ</v>
          </cell>
          <cell r="J1128" t="e">
            <v>#N/A</v>
          </cell>
          <cell r="K1128" t="str">
            <v>מידיבוס</v>
          </cell>
          <cell r="L1128" t="str">
            <v>בינעירוני</v>
          </cell>
          <cell r="M1128" t="str">
            <v/>
          </cell>
          <cell r="N1128" t="str">
            <v>קווים</v>
          </cell>
          <cell r="O1128" t="str">
            <v>חדרה</v>
          </cell>
          <cell r="P1128" t="str">
            <v/>
          </cell>
          <cell r="Q1128" t="str">
            <v/>
          </cell>
          <cell r="R1128" t="str">
            <v>חדרה נתניה</v>
          </cell>
        </row>
        <row r="1129">
          <cell r="B1129">
            <v>8916933</v>
          </cell>
          <cell r="C1129">
            <v>89169</v>
          </cell>
          <cell r="D1129" t="str">
            <v>קווים</v>
          </cell>
          <cell r="E1129" t="str">
            <v>קווים תחבורה ציבורית בע"מ</v>
          </cell>
          <cell r="F1129" t="str">
            <v>קווים</v>
          </cell>
          <cell r="G1129">
            <v>2016</v>
          </cell>
          <cell r="H1129" t="str">
            <v>וולוו</v>
          </cell>
          <cell r="I1129" t="str">
            <v>B8RLE</v>
          </cell>
          <cell r="J1129" t="e">
            <v>#N/A</v>
          </cell>
          <cell r="K1129" t="str">
            <v>אוטובוס</v>
          </cell>
          <cell r="L1129" t="str">
            <v>עירוני</v>
          </cell>
          <cell r="M1129" t="str">
            <v/>
          </cell>
          <cell r="N1129" t="str">
            <v>קווים</v>
          </cell>
          <cell r="O1129" t="str">
            <v>אונו</v>
          </cell>
          <cell r="P1129" t="str">
            <v/>
          </cell>
          <cell r="Q1129" t="str">
            <v/>
          </cell>
          <cell r="R1129" t="str">
            <v>אונו אלעד</v>
          </cell>
        </row>
        <row r="1130">
          <cell r="B1130">
            <v>8917033</v>
          </cell>
          <cell r="C1130">
            <v>89170</v>
          </cell>
          <cell r="D1130" t="str">
            <v>קווים</v>
          </cell>
          <cell r="E1130" t="str">
            <v>קווים תחבורה ציבורית בע"מ</v>
          </cell>
          <cell r="F1130" t="str">
            <v>קווים</v>
          </cell>
          <cell r="G1130">
            <v>2016</v>
          </cell>
          <cell r="H1130" t="str">
            <v>וולוו</v>
          </cell>
          <cell r="I1130" t="str">
            <v>B8RLE</v>
          </cell>
          <cell r="J1130" t="e">
            <v>#N/A</v>
          </cell>
          <cell r="K1130" t="str">
            <v>אוטובוס</v>
          </cell>
          <cell r="L1130" t="str">
            <v>עירוני</v>
          </cell>
          <cell r="M1130" t="str">
            <v/>
          </cell>
          <cell r="N1130" t="str">
            <v>קווים</v>
          </cell>
          <cell r="O1130" t="str">
            <v>אונו</v>
          </cell>
          <cell r="P1130" t="str">
            <v/>
          </cell>
          <cell r="Q1130" t="str">
            <v/>
          </cell>
          <cell r="R1130" t="str">
            <v>אונו אלעד</v>
          </cell>
        </row>
        <row r="1131">
          <cell r="B1131">
            <v>8917133</v>
          </cell>
          <cell r="C1131">
            <v>89171</v>
          </cell>
          <cell r="D1131" t="str">
            <v>קווים</v>
          </cell>
          <cell r="E1131" t="str">
            <v>קווים תחבורה ציבורית בע"מ</v>
          </cell>
          <cell r="F1131" t="str">
            <v>קווים</v>
          </cell>
          <cell r="G1131">
            <v>2016</v>
          </cell>
          <cell r="H1131" t="str">
            <v>וולוו</v>
          </cell>
          <cell r="I1131" t="str">
            <v>B8RLE</v>
          </cell>
          <cell r="J1131" t="e">
            <v>#N/A</v>
          </cell>
          <cell r="K1131" t="str">
            <v>אוטובוס</v>
          </cell>
          <cell r="L1131" t="str">
            <v>עירוני</v>
          </cell>
          <cell r="M1131" t="str">
            <v/>
          </cell>
          <cell r="N1131" t="str">
            <v>קווים</v>
          </cell>
          <cell r="O1131" t="str">
            <v>עילית</v>
          </cell>
          <cell r="P1131" t="str">
            <v/>
          </cell>
          <cell r="Q1131" t="str">
            <v/>
          </cell>
          <cell r="R1131" t="str">
            <v>עילית</v>
          </cell>
        </row>
        <row r="1132">
          <cell r="B1132">
            <v>8917233</v>
          </cell>
          <cell r="C1132">
            <v>89172</v>
          </cell>
          <cell r="D1132" t="str">
            <v>קווים</v>
          </cell>
          <cell r="E1132" t="str">
            <v>קווים תחבורה ציבורית בע"מ</v>
          </cell>
          <cell r="F1132" t="str">
            <v>קווים</v>
          </cell>
          <cell r="G1132">
            <v>2016</v>
          </cell>
          <cell r="H1132" t="str">
            <v>וולוו</v>
          </cell>
          <cell r="I1132" t="str">
            <v>B8RLE</v>
          </cell>
          <cell r="J1132" t="e">
            <v>#N/A</v>
          </cell>
          <cell r="K1132" t="str">
            <v>אוטובוס</v>
          </cell>
          <cell r="L1132" t="str">
            <v>עירוני</v>
          </cell>
          <cell r="M1132" t="str">
            <v/>
          </cell>
          <cell r="N1132" t="str">
            <v>קווים</v>
          </cell>
          <cell r="O1132" t="str">
            <v>אונו</v>
          </cell>
          <cell r="P1132" t="str">
            <v/>
          </cell>
          <cell r="Q1132" t="str">
            <v/>
          </cell>
          <cell r="R1132" t="str">
            <v>אונו אלעד</v>
          </cell>
        </row>
        <row r="1133">
          <cell r="B1133">
            <v>8917333</v>
          </cell>
          <cell r="C1133">
            <v>89173</v>
          </cell>
          <cell r="D1133" t="str">
            <v>קווים</v>
          </cell>
          <cell r="E1133" t="str">
            <v>קווים תחבורה ציבורית בע"מ</v>
          </cell>
          <cell r="F1133" t="str">
            <v>קווים</v>
          </cell>
          <cell r="G1133">
            <v>2016</v>
          </cell>
          <cell r="H1133" t="str">
            <v>וולוו</v>
          </cell>
          <cell r="I1133" t="str">
            <v>B8RLE</v>
          </cell>
          <cell r="J1133" t="e">
            <v>#N/A</v>
          </cell>
          <cell r="K1133" t="str">
            <v>אוטובוס</v>
          </cell>
          <cell r="L1133" t="str">
            <v>עירוני</v>
          </cell>
          <cell r="M1133" t="str">
            <v/>
          </cell>
          <cell r="N1133" t="str">
            <v>קווים</v>
          </cell>
          <cell r="O1133" t="str">
            <v>אונו</v>
          </cell>
          <cell r="P1133" t="str">
            <v/>
          </cell>
          <cell r="Q1133" t="str">
            <v/>
          </cell>
          <cell r="R1133" t="str">
            <v>אונו אלעד</v>
          </cell>
        </row>
        <row r="1134">
          <cell r="B1134">
            <v>8917433</v>
          </cell>
          <cell r="C1134">
            <v>89174</v>
          </cell>
          <cell r="D1134" t="str">
            <v>קווים</v>
          </cell>
          <cell r="E1134" t="str">
            <v>קווים תחבורה ציבורית בע"מ</v>
          </cell>
          <cell r="F1134" t="str">
            <v>קווים</v>
          </cell>
          <cell r="G1134">
            <v>2016</v>
          </cell>
          <cell r="H1134" t="str">
            <v>וולוו</v>
          </cell>
          <cell r="I1134" t="str">
            <v>B8RLE</v>
          </cell>
          <cell r="J1134" t="e">
            <v>#N/A</v>
          </cell>
          <cell r="K1134" t="str">
            <v>אוטובוס</v>
          </cell>
          <cell r="L1134" t="str">
            <v>עירוני</v>
          </cell>
          <cell r="M1134" t="str">
            <v/>
          </cell>
          <cell r="N1134" t="str">
            <v>קווים</v>
          </cell>
          <cell r="O1134" t="str">
            <v>אונו</v>
          </cell>
          <cell r="P1134" t="str">
            <v/>
          </cell>
          <cell r="Q1134" t="str">
            <v/>
          </cell>
          <cell r="R1134" t="str">
            <v>אונו אלעד</v>
          </cell>
        </row>
        <row r="1135">
          <cell r="B1135">
            <v>8917533</v>
          </cell>
          <cell r="C1135">
            <v>89175</v>
          </cell>
          <cell r="D1135" t="str">
            <v>קווים</v>
          </cell>
          <cell r="E1135" t="str">
            <v>קווים תחבורה ציבורית בע"מ</v>
          </cell>
          <cell r="F1135" t="str">
            <v>קווים</v>
          </cell>
          <cell r="G1135">
            <v>2016</v>
          </cell>
          <cell r="H1135" t="str">
            <v>וולוו</v>
          </cell>
          <cell r="I1135" t="str">
            <v>B8RLE</v>
          </cell>
          <cell r="J1135" t="e">
            <v>#N/A</v>
          </cell>
          <cell r="K1135" t="str">
            <v>אוטובוס</v>
          </cell>
          <cell r="L1135" t="str">
            <v>עירוני</v>
          </cell>
          <cell r="M1135" t="str">
            <v/>
          </cell>
          <cell r="N1135" t="str">
            <v>קווים</v>
          </cell>
          <cell r="O1135" t="str">
            <v>אונו</v>
          </cell>
          <cell r="P1135" t="str">
            <v/>
          </cell>
          <cell r="Q1135" t="str">
            <v/>
          </cell>
          <cell r="R1135" t="str">
            <v>אונו אלעד</v>
          </cell>
        </row>
        <row r="1136">
          <cell r="B1136">
            <v>8917633</v>
          </cell>
          <cell r="C1136">
            <v>89176</v>
          </cell>
          <cell r="D1136" t="str">
            <v>קווים</v>
          </cell>
          <cell r="E1136" t="str">
            <v>קווים תחבורה ציבורית בע"מ</v>
          </cell>
          <cell r="F1136" t="str">
            <v>קווים</v>
          </cell>
          <cell r="G1136">
            <v>2016</v>
          </cell>
          <cell r="H1136" t="str">
            <v>וולוו</v>
          </cell>
          <cell r="I1136" t="str">
            <v>B8RLE</v>
          </cell>
          <cell r="J1136" t="e">
            <v>#N/A</v>
          </cell>
          <cell r="K1136" t="str">
            <v>אוטובוס</v>
          </cell>
          <cell r="L1136" t="str">
            <v>עירוני</v>
          </cell>
          <cell r="M1136" t="str">
            <v/>
          </cell>
          <cell r="N1136" t="str">
            <v>קווים</v>
          </cell>
          <cell r="O1136" t="str">
            <v>אונו</v>
          </cell>
          <cell r="P1136" t="str">
            <v/>
          </cell>
          <cell r="Q1136" t="str">
            <v/>
          </cell>
          <cell r="R1136" t="str">
            <v>אונו אלעד</v>
          </cell>
        </row>
        <row r="1137">
          <cell r="B1137">
            <v>8917733</v>
          </cell>
          <cell r="C1137">
            <v>89177</v>
          </cell>
          <cell r="D1137" t="str">
            <v>קווים</v>
          </cell>
          <cell r="E1137" t="str">
            <v>קווים תחבורה ציבורית בע"מ</v>
          </cell>
          <cell r="F1137" t="str">
            <v>קווים</v>
          </cell>
          <cell r="G1137">
            <v>2016</v>
          </cell>
          <cell r="H1137" t="str">
            <v>וולוו</v>
          </cell>
          <cell r="I1137" t="str">
            <v>B8RLE</v>
          </cell>
          <cell r="J1137" t="e">
            <v>#N/A</v>
          </cell>
          <cell r="K1137" t="str">
            <v>אוטובוס</v>
          </cell>
          <cell r="L1137" t="str">
            <v>עירוני</v>
          </cell>
          <cell r="M1137" t="str">
            <v/>
          </cell>
          <cell r="N1137" t="str">
            <v>קווים</v>
          </cell>
          <cell r="O1137" t="str">
            <v>אונו</v>
          </cell>
          <cell r="P1137" t="str">
            <v/>
          </cell>
          <cell r="Q1137" t="str">
            <v/>
          </cell>
          <cell r="R1137" t="str">
            <v>אונו אלעד</v>
          </cell>
        </row>
        <row r="1138">
          <cell r="B1138">
            <v>8917833</v>
          </cell>
          <cell r="C1138">
            <v>89178</v>
          </cell>
          <cell r="D1138" t="str">
            <v>קווים</v>
          </cell>
          <cell r="E1138" t="str">
            <v>קווים תחבורה ציבורית בע"מ</v>
          </cell>
          <cell r="F1138" t="str">
            <v>קווים</v>
          </cell>
          <cell r="G1138">
            <v>2016</v>
          </cell>
          <cell r="H1138" t="str">
            <v>וולוו</v>
          </cell>
          <cell r="I1138" t="str">
            <v>B8RLE</v>
          </cell>
          <cell r="J1138" t="e">
            <v>#N/A</v>
          </cell>
          <cell r="K1138" t="str">
            <v>אוטובוס</v>
          </cell>
          <cell r="L1138" t="str">
            <v>עירוני</v>
          </cell>
          <cell r="M1138" t="str">
            <v/>
          </cell>
          <cell r="N1138" t="str">
            <v>קווים</v>
          </cell>
          <cell r="O1138" t="str">
            <v>אונו</v>
          </cell>
          <cell r="P1138" t="str">
            <v/>
          </cell>
          <cell r="Q1138" t="str">
            <v/>
          </cell>
          <cell r="R1138" t="str">
            <v>אונו אלעד</v>
          </cell>
        </row>
        <row r="1139">
          <cell r="B1139">
            <v>8917933</v>
          </cell>
          <cell r="C1139">
            <v>89179</v>
          </cell>
          <cell r="D1139" t="str">
            <v>קווים</v>
          </cell>
          <cell r="E1139" t="str">
            <v>קווים תחבורה ציבורית בע"מ</v>
          </cell>
          <cell r="F1139" t="str">
            <v>קווים</v>
          </cell>
          <cell r="G1139">
            <v>2016</v>
          </cell>
          <cell r="H1139" t="str">
            <v>וולוו</v>
          </cell>
          <cell r="I1139" t="str">
            <v>B8RLE</v>
          </cell>
          <cell r="J1139" t="e">
            <v>#N/A</v>
          </cell>
          <cell r="K1139" t="str">
            <v>אוטובוס</v>
          </cell>
          <cell r="L1139" t="str">
            <v>עירוני</v>
          </cell>
          <cell r="M1139" t="str">
            <v/>
          </cell>
          <cell r="N1139" t="str">
            <v>קווים</v>
          </cell>
          <cell r="O1139" t="str">
            <v>אונו</v>
          </cell>
          <cell r="P1139" t="str">
            <v/>
          </cell>
          <cell r="Q1139" t="str">
            <v/>
          </cell>
          <cell r="R1139" t="str">
            <v>אונו אלעד</v>
          </cell>
        </row>
        <row r="1140">
          <cell r="B1140">
            <v>8918033</v>
          </cell>
          <cell r="C1140">
            <v>89180</v>
          </cell>
          <cell r="D1140" t="str">
            <v>קווים</v>
          </cell>
          <cell r="E1140" t="str">
            <v>קווים תחבורה ציבורית בע"מ</v>
          </cell>
          <cell r="F1140" t="str">
            <v>קווים</v>
          </cell>
          <cell r="G1140">
            <v>2016</v>
          </cell>
          <cell r="H1140" t="str">
            <v>וולוו</v>
          </cell>
          <cell r="I1140" t="str">
            <v>B8RLE</v>
          </cell>
          <cell r="J1140" t="e">
            <v>#N/A</v>
          </cell>
          <cell r="K1140" t="str">
            <v>אוטובוס</v>
          </cell>
          <cell r="L1140" t="str">
            <v>עירוני</v>
          </cell>
          <cell r="M1140" t="str">
            <v/>
          </cell>
          <cell r="N1140" t="str">
            <v>קווים</v>
          </cell>
          <cell r="O1140" t="str">
            <v>אונו</v>
          </cell>
          <cell r="P1140" t="str">
            <v/>
          </cell>
          <cell r="Q1140" t="str">
            <v/>
          </cell>
          <cell r="R1140" t="str">
            <v>אונו אלעד</v>
          </cell>
        </row>
        <row r="1141">
          <cell r="B1141">
            <v>8918133</v>
          </cell>
          <cell r="C1141">
            <v>89181</v>
          </cell>
          <cell r="D1141" t="str">
            <v>קווים</v>
          </cell>
          <cell r="E1141" t="str">
            <v>קווים תחבורה ציבורית בע"מ</v>
          </cell>
          <cell r="F1141" t="str">
            <v>קווים</v>
          </cell>
          <cell r="G1141">
            <v>2016</v>
          </cell>
          <cell r="H1141" t="str">
            <v>וולוו</v>
          </cell>
          <cell r="I1141" t="str">
            <v>B8RLE</v>
          </cell>
          <cell r="J1141" t="e">
            <v>#N/A</v>
          </cell>
          <cell r="K1141" t="str">
            <v>אוטובוס</v>
          </cell>
          <cell r="L1141" t="str">
            <v>עירוני</v>
          </cell>
          <cell r="M1141" t="str">
            <v/>
          </cell>
          <cell r="N1141" t="str">
            <v>קווים</v>
          </cell>
          <cell r="O1141" t="str">
            <v>אונו</v>
          </cell>
          <cell r="P1141" t="str">
            <v/>
          </cell>
          <cell r="Q1141" t="str">
            <v/>
          </cell>
          <cell r="R1141" t="str">
            <v>אונו אלעד</v>
          </cell>
        </row>
        <row r="1142">
          <cell r="B1142">
            <v>8918233</v>
          </cell>
          <cell r="C1142">
            <v>89182</v>
          </cell>
          <cell r="D1142" t="str">
            <v>קווים</v>
          </cell>
          <cell r="E1142" t="str">
            <v>קווים תחבורה ציבורית בע"מ</v>
          </cell>
          <cell r="F1142" t="str">
            <v>קווים</v>
          </cell>
          <cell r="G1142">
            <v>2016</v>
          </cell>
          <cell r="H1142" t="str">
            <v>וולוו</v>
          </cell>
          <cell r="I1142" t="str">
            <v>B8RLE</v>
          </cell>
          <cell r="J1142" t="e">
            <v>#N/A</v>
          </cell>
          <cell r="K1142" t="str">
            <v>אוטובוס</v>
          </cell>
          <cell r="L1142" t="str">
            <v>עירוני</v>
          </cell>
          <cell r="M1142" t="str">
            <v/>
          </cell>
          <cell r="N1142" t="str">
            <v>קווים</v>
          </cell>
          <cell r="O1142" t="str">
            <v>אונו</v>
          </cell>
          <cell r="P1142" t="str">
            <v/>
          </cell>
          <cell r="Q1142" t="str">
            <v/>
          </cell>
          <cell r="R1142" t="str">
            <v>אונו אלעד</v>
          </cell>
        </row>
        <row r="1143">
          <cell r="B1143">
            <v>8918333</v>
          </cell>
          <cell r="C1143">
            <v>89183</v>
          </cell>
          <cell r="D1143" t="str">
            <v>קווים</v>
          </cell>
          <cell r="E1143" t="str">
            <v>קווים תחבורה ציבורית בע"מ</v>
          </cell>
          <cell r="F1143" t="str">
            <v>קווים</v>
          </cell>
          <cell r="G1143">
            <v>2016</v>
          </cell>
          <cell r="H1143" t="str">
            <v>וולוו</v>
          </cell>
          <cell r="I1143" t="str">
            <v>B8RLE</v>
          </cell>
          <cell r="J1143" t="e">
            <v>#N/A</v>
          </cell>
          <cell r="K1143" t="str">
            <v>אוטובוס</v>
          </cell>
          <cell r="L1143" t="str">
            <v>עירוני</v>
          </cell>
          <cell r="M1143" t="str">
            <v/>
          </cell>
          <cell r="N1143" t="str">
            <v>קווים</v>
          </cell>
          <cell r="O1143" t="str">
            <v>אונו</v>
          </cell>
          <cell r="P1143" t="str">
            <v/>
          </cell>
          <cell r="Q1143" t="str">
            <v/>
          </cell>
          <cell r="R1143" t="str">
            <v>אונו אלעד</v>
          </cell>
        </row>
        <row r="1144">
          <cell r="B1144">
            <v>8918433</v>
          </cell>
          <cell r="C1144">
            <v>89184</v>
          </cell>
          <cell r="D1144" t="str">
            <v>קווים</v>
          </cell>
          <cell r="E1144" t="str">
            <v>קווים תחבורה ציבורית בע"מ</v>
          </cell>
          <cell r="F1144" t="str">
            <v>קווים</v>
          </cell>
          <cell r="G1144">
            <v>2016</v>
          </cell>
          <cell r="H1144" t="str">
            <v>וולוו</v>
          </cell>
          <cell r="I1144" t="str">
            <v>B8RLE</v>
          </cell>
          <cell r="J1144" t="e">
            <v>#N/A</v>
          </cell>
          <cell r="K1144" t="str">
            <v>אוטובוס</v>
          </cell>
          <cell r="L1144" t="str">
            <v>עירוני</v>
          </cell>
          <cell r="M1144" t="str">
            <v/>
          </cell>
          <cell r="N1144" t="str">
            <v>קווים</v>
          </cell>
          <cell r="O1144" t="str">
            <v>אונו</v>
          </cell>
          <cell r="P1144" t="str">
            <v/>
          </cell>
          <cell r="Q1144" t="str">
            <v/>
          </cell>
          <cell r="R1144" t="str">
            <v>אונו אלעד</v>
          </cell>
        </row>
        <row r="1145">
          <cell r="B1145">
            <v>5695331</v>
          </cell>
          <cell r="C1145">
            <v>56953</v>
          </cell>
          <cell r="D1145" t="str">
            <v>קווים</v>
          </cell>
          <cell r="E1145" t="str">
            <v>קווים תחבורה ציבורית בע"מ</v>
          </cell>
          <cell r="F1145" t="str">
            <v>קווים</v>
          </cell>
          <cell r="G1145">
            <v>2015</v>
          </cell>
          <cell r="H1145" t="str">
            <v>וולוו</v>
          </cell>
          <cell r="I1145" t="str">
            <v>B8RLE</v>
          </cell>
          <cell r="J1145" t="e">
            <v>#N/A</v>
          </cell>
          <cell r="K1145" t="str">
            <v>אוטובוס</v>
          </cell>
          <cell r="L1145" t="str">
            <v>עירוני</v>
          </cell>
          <cell r="M1145" t="str">
            <v/>
          </cell>
          <cell r="N1145" t="str">
            <v>קווים</v>
          </cell>
          <cell r="O1145" t="str">
            <v>מודיעין</v>
          </cell>
          <cell r="P1145" t="str">
            <v/>
          </cell>
          <cell r="Q1145" t="str">
            <v/>
          </cell>
          <cell r="R1145" t="str">
            <v>חשמונאים</v>
          </cell>
        </row>
        <row r="1146">
          <cell r="B1146">
            <v>7320552</v>
          </cell>
          <cell r="C1146">
            <v>73205</v>
          </cell>
          <cell r="D1146" t="str">
            <v>קווים</v>
          </cell>
          <cell r="E1146" t="str">
            <v>קווים תחבורה ציבורית בע"מ</v>
          </cell>
          <cell r="F1146" t="str">
            <v>קווים</v>
          </cell>
          <cell r="G1146">
            <v>2015</v>
          </cell>
          <cell r="H1146" t="str">
            <v>וולוו</v>
          </cell>
          <cell r="I1146" t="str">
            <v>B8RLE</v>
          </cell>
          <cell r="J1146" t="e">
            <v>#N/A</v>
          </cell>
          <cell r="K1146" t="str">
            <v>אוטובוס</v>
          </cell>
          <cell r="L1146" t="str">
            <v>עירוני</v>
          </cell>
          <cell r="M1146" t="str">
            <v/>
          </cell>
          <cell r="N1146" t="str">
            <v>קווים</v>
          </cell>
          <cell r="O1146" t="str">
            <v>מודיעין</v>
          </cell>
          <cell r="P1146" t="str">
            <v/>
          </cell>
          <cell r="Q1146" t="str">
            <v/>
          </cell>
          <cell r="R1146" t="str">
            <v>חשמונאים</v>
          </cell>
        </row>
        <row r="1147">
          <cell r="B1147">
            <v>8918533</v>
          </cell>
          <cell r="C1147">
            <v>89185</v>
          </cell>
          <cell r="D1147" t="str">
            <v>קווים</v>
          </cell>
          <cell r="E1147" t="str">
            <v>קווים תחבורה ציבורית בע"מ</v>
          </cell>
          <cell r="F1147" t="str">
            <v>קווים</v>
          </cell>
          <cell r="G1147">
            <v>2016</v>
          </cell>
          <cell r="H1147" t="str">
            <v>וולוו</v>
          </cell>
          <cell r="I1147" t="str">
            <v>B8RLE</v>
          </cell>
          <cell r="J1147" t="e">
            <v>#N/A</v>
          </cell>
          <cell r="K1147" t="str">
            <v>אוטובוס</v>
          </cell>
          <cell r="L1147" t="str">
            <v>עירוני</v>
          </cell>
          <cell r="M1147" t="str">
            <v/>
          </cell>
          <cell r="N1147" t="str">
            <v>קווים</v>
          </cell>
          <cell r="O1147" t="str">
            <v>אונו</v>
          </cell>
          <cell r="P1147" t="str">
            <v/>
          </cell>
          <cell r="Q1147" t="str">
            <v/>
          </cell>
          <cell r="R1147" t="str">
            <v>אונו אלעד</v>
          </cell>
        </row>
        <row r="1148">
          <cell r="B1148">
            <v>8918633</v>
          </cell>
          <cell r="C1148">
            <v>89186</v>
          </cell>
          <cell r="D1148" t="str">
            <v>קווים</v>
          </cell>
          <cell r="E1148" t="str">
            <v>קווים תחבורה ציבורית בע"מ</v>
          </cell>
          <cell r="F1148" t="str">
            <v>קווים</v>
          </cell>
          <cell r="G1148">
            <v>2016</v>
          </cell>
          <cell r="H1148" t="str">
            <v>וולוו</v>
          </cell>
          <cell r="I1148" t="str">
            <v>B8RLE</v>
          </cell>
          <cell r="J1148" t="e">
            <v>#N/A</v>
          </cell>
          <cell r="K1148" t="str">
            <v>אוטובוס</v>
          </cell>
          <cell r="L1148" t="str">
            <v>עירוני</v>
          </cell>
          <cell r="M1148" t="str">
            <v/>
          </cell>
          <cell r="N1148" t="str">
            <v>קווים</v>
          </cell>
          <cell r="O1148" t="str">
            <v>אונו</v>
          </cell>
          <cell r="P1148" t="str">
            <v/>
          </cell>
          <cell r="Q1148" t="str">
            <v/>
          </cell>
          <cell r="R1148" t="str">
            <v>אונו אלעד</v>
          </cell>
        </row>
        <row r="1149">
          <cell r="B1149">
            <v>8918733</v>
          </cell>
          <cell r="C1149">
            <v>89187</v>
          </cell>
          <cell r="D1149" t="str">
            <v>קווים</v>
          </cell>
          <cell r="E1149" t="str">
            <v>קווים תחבורה ציבורית בע"מ</v>
          </cell>
          <cell r="F1149" t="str">
            <v>קווים</v>
          </cell>
          <cell r="G1149">
            <v>2016</v>
          </cell>
          <cell r="H1149" t="str">
            <v>וולוו</v>
          </cell>
          <cell r="I1149" t="str">
            <v>B8RLE</v>
          </cell>
          <cell r="J1149" t="e">
            <v>#N/A</v>
          </cell>
          <cell r="K1149" t="str">
            <v>אוטובוס</v>
          </cell>
          <cell r="L1149" t="str">
            <v>עירוני</v>
          </cell>
          <cell r="M1149" t="str">
            <v/>
          </cell>
          <cell r="N1149" t="str">
            <v>קווים</v>
          </cell>
          <cell r="O1149" t="str">
            <v>אונו</v>
          </cell>
          <cell r="P1149" t="str">
            <v/>
          </cell>
          <cell r="Q1149" t="str">
            <v/>
          </cell>
          <cell r="R1149" t="str">
            <v>אונו אלעד</v>
          </cell>
        </row>
        <row r="1150">
          <cell r="B1150">
            <v>8918833</v>
          </cell>
          <cell r="C1150">
            <v>89188</v>
          </cell>
          <cell r="D1150" t="str">
            <v>קווים</v>
          </cell>
          <cell r="E1150" t="str">
            <v>קווים תחבורה ציבורית בע"מ</v>
          </cell>
          <cell r="F1150" t="str">
            <v>קווים</v>
          </cell>
          <cell r="G1150">
            <v>2016</v>
          </cell>
          <cell r="H1150" t="str">
            <v>וולוו</v>
          </cell>
          <cell r="I1150" t="str">
            <v>B8RLE</v>
          </cell>
          <cell r="J1150" t="e">
            <v>#N/A</v>
          </cell>
          <cell r="K1150" t="str">
            <v>אוטובוס</v>
          </cell>
          <cell r="L1150" t="str">
            <v>עירוני</v>
          </cell>
          <cell r="M1150" t="str">
            <v/>
          </cell>
          <cell r="N1150" t="str">
            <v>קווים</v>
          </cell>
          <cell r="O1150" t="str">
            <v>אונו</v>
          </cell>
          <cell r="P1150" t="str">
            <v/>
          </cell>
          <cell r="Q1150" t="str">
            <v/>
          </cell>
          <cell r="R1150" t="str">
            <v>אונו אלעד</v>
          </cell>
        </row>
        <row r="1151">
          <cell r="B1151">
            <v>8918933</v>
          </cell>
          <cell r="C1151">
            <v>89189</v>
          </cell>
          <cell r="D1151" t="str">
            <v>קווים</v>
          </cell>
          <cell r="E1151" t="str">
            <v>קווים תחבורה ציבורית בע"מ</v>
          </cell>
          <cell r="F1151" t="str">
            <v>קווים</v>
          </cell>
          <cell r="G1151">
            <v>2016</v>
          </cell>
          <cell r="H1151" t="str">
            <v>וולוו</v>
          </cell>
          <cell r="I1151" t="str">
            <v>B8RLE</v>
          </cell>
          <cell r="J1151" t="e">
            <v>#N/A</v>
          </cell>
          <cell r="K1151" t="str">
            <v>אוטובוס</v>
          </cell>
          <cell r="L1151" t="str">
            <v>עירוני</v>
          </cell>
          <cell r="M1151" t="str">
            <v/>
          </cell>
          <cell r="N1151" t="str">
            <v>קווים</v>
          </cell>
          <cell r="O1151" t="str">
            <v>אונו</v>
          </cell>
          <cell r="P1151" t="str">
            <v/>
          </cell>
          <cell r="Q1151" t="str">
            <v/>
          </cell>
          <cell r="R1151" t="str">
            <v>אונו אלעד</v>
          </cell>
        </row>
        <row r="1152">
          <cell r="B1152">
            <v>8919033</v>
          </cell>
          <cell r="C1152">
            <v>89190</v>
          </cell>
          <cell r="D1152" t="str">
            <v>קווים</v>
          </cell>
          <cell r="E1152" t="str">
            <v>קווים תחבורה ציבורית בע"מ</v>
          </cell>
          <cell r="F1152" t="str">
            <v>קווים</v>
          </cell>
          <cell r="G1152">
            <v>2016</v>
          </cell>
          <cell r="H1152" t="str">
            <v>וולוו</v>
          </cell>
          <cell r="I1152" t="str">
            <v>B8RLE</v>
          </cell>
          <cell r="J1152" t="e">
            <v>#N/A</v>
          </cell>
          <cell r="K1152" t="str">
            <v>אוטובוס</v>
          </cell>
          <cell r="L1152" t="str">
            <v>עירוני</v>
          </cell>
          <cell r="M1152" t="str">
            <v/>
          </cell>
          <cell r="N1152" t="str">
            <v>קווים</v>
          </cell>
          <cell r="O1152" t="str">
            <v>אונו</v>
          </cell>
          <cell r="P1152" t="str">
            <v/>
          </cell>
          <cell r="Q1152" t="str">
            <v/>
          </cell>
          <cell r="R1152" t="str">
            <v>אונו אלעד</v>
          </cell>
        </row>
        <row r="1153">
          <cell r="B1153">
            <v>8919133</v>
          </cell>
          <cell r="C1153">
            <v>89191</v>
          </cell>
          <cell r="D1153" t="str">
            <v>קווים</v>
          </cell>
          <cell r="E1153" t="str">
            <v>קווים תחבורה ציבורית בע"מ</v>
          </cell>
          <cell r="F1153" t="str">
            <v>קווים</v>
          </cell>
          <cell r="G1153">
            <v>2016</v>
          </cell>
          <cell r="H1153" t="str">
            <v>וולוו</v>
          </cell>
          <cell r="I1153" t="str">
            <v>B8RLE</v>
          </cell>
          <cell r="J1153" t="e">
            <v>#N/A</v>
          </cell>
          <cell r="K1153" t="str">
            <v>אוטובוס</v>
          </cell>
          <cell r="L1153" t="str">
            <v>עירוני</v>
          </cell>
          <cell r="M1153" t="str">
            <v/>
          </cell>
          <cell r="N1153" t="str">
            <v>קווים</v>
          </cell>
          <cell r="O1153" t="str">
            <v>אונו</v>
          </cell>
          <cell r="P1153" t="str">
            <v/>
          </cell>
          <cell r="Q1153" t="str">
            <v/>
          </cell>
          <cell r="R1153" t="str">
            <v>אונו אלעד</v>
          </cell>
        </row>
        <row r="1154">
          <cell r="B1154">
            <v>8919233</v>
          </cell>
          <cell r="C1154">
            <v>89192</v>
          </cell>
          <cell r="D1154" t="str">
            <v>קווים</v>
          </cell>
          <cell r="E1154" t="str">
            <v>קווים תחבורה ציבורית בע"מ</v>
          </cell>
          <cell r="F1154" t="str">
            <v>קווים</v>
          </cell>
          <cell r="G1154">
            <v>2016</v>
          </cell>
          <cell r="H1154" t="str">
            <v>וולוו</v>
          </cell>
          <cell r="I1154" t="str">
            <v>B8RLE</v>
          </cell>
          <cell r="J1154" t="e">
            <v>#N/A</v>
          </cell>
          <cell r="K1154" t="str">
            <v>אוטובוס</v>
          </cell>
          <cell r="L1154" t="str">
            <v>עירוני</v>
          </cell>
          <cell r="M1154" t="str">
            <v/>
          </cell>
          <cell r="N1154" t="str">
            <v>קווים</v>
          </cell>
          <cell r="O1154" t="str">
            <v>אונו</v>
          </cell>
          <cell r="P1154" t="str">
            <v/>
          </cell>
          <cell r="Q1154" t="str">
            <v/>
          </cell>
          <cell r="R1154" t="str">
            <v>אונו אלעד</v>
          </cell>
        </row>
        <row r="1155">
          <cell r="B1155">
            <v>8919333</v>
          </cell>
          <cell r="C1155">
            <v>89193</v>
          </cell>
          <cell r="D1155" t="str">
            <v>קווים</v>
          </cell>
          <cell r="E1155" t="str">
            <v>קווים תחבורה ציבורית בע"מ</v>
          </cell>
          <cell r="F1155" t="str">
            <v>קווים</v>
          </cell>
          <cell r="G1155">
            <v>2016</v>
          </cell>
          <cell r="H1155" t="str">
            <v>וולוו</v>
          </cell>
          <cell r="I1155" t="str">
            <v>B8RLE</v>
          </cell>
          <cell r="J1155" t="e">
            <v>#N/A</v>
          </cell>
          <cell r="K1155" t="str">
            <v>אוטובוס</v>
          </cell>
          <cell r="L1155" t="str">
            <v>עירוני</v>
          </cell>
          <cell r="M1155" t="str">
            <v/>
          </cell>
          <cell r="N1155" t="str">
            <v>קווים</v>
          </cell>
          <cell r="O1155" t="str">
            <v>אונו</v>
          </cell>
          <cell r="P1155" t="str">
            <v/>
          </cell>
          <cell r="Q1155" t="str">
            <v/>
          </cell>
          <cell r="R1155" t="str">
            <v>אונו אלעד</v>
          </cell>
        </row>
        <row r="1156">
          <cell r="B1156">
            <v>8919433</v>
          </cell>
          <cell r="C1156">
            <v>89194</v>
          </cell>
          <cell r="D1156" t="str">
            <v>קווים</v>
          </cell>
          <cell r="E1156" t="str">
            <v>קווים תחבורה ציבורית בע"מ</v>
          </cell>
          <cell r="F1156" t="str">
            <v>קווים</v>
          </cell>
          <cell r="G1156">
            <v>2016</v>
          </cell>
          <cell r="H1156" t="str">
            <v>וולוו</v>
          </cell>
          <cell r="I1156" t="str">
            <v>B8RLE</v>
          </cell>
          <cell r="J1156" t="e">
            <v>#N/A</v>
          </cell>
          <cell r="K1156" t="str">
            <v>אוטובוס</v>
          </cell>
          <cell r="L1156" t="str">
            <v>עירוני</v>
          </cell>
          <cell r="M1156" t="str">
            <v/>
          </cell>
          <cell r="N1156" t="str">
            <v>קווים</v>
          </cell>
          <cell r="O1156" t="str">
            <v>אונו</v>
          </cell>
          <cell r="P1156" t="str">
            <v/>
          </cell>
          <cell r="Q1156" t="str">
            <v/>
          </cell>
          <cell r="R1156" t="str">
            <v>אונו אלעד</v>
          </cell>
        </row>
        <row r="1157">
          <cell r="B1157">
            <v>8919533</v>
          </cell>
          <cell r="C1157">
            <v>89195</v>
          </cell>
          <cell r="D1157" t="str">
            <v>קווים</v>
          </cell>
          <cell r="E1157" t="str">
            <v>קווים תחבורה ציבורית בע"מ</v>
          </cell>
          <cell r="F1157" t="str">
            <v>קווים</v>
          </cell>
          <cell r="G1157">
            <v>2016</v>
          </cell>
          <cell r="H1157" t="str">
            <v>וולוו</v>
          </cell>
          <cell r="I1157" t="str">
            <v>B8RLE</v>
          </cell>
          <cell r="J1157" t="e">
            <v>#N/A</v>
          </cell>
          <cell r="K1157" t="str">
            <v>אוטובוס</v>
          </cell>
          <cell r="L1157" t="str">
            <v>עירוני</v>
          </cell>
          <cell r="M1157" t="str">
            <v/>
          </cell>
          <cell r="N1157" t="str">
            <v>קווים</v>
          </cell>
          <cell r="O1157" t="str">
            <v>אונו</v>
          </cell>
          <cell r="P1157" t="str">
            <v/>
          </cell>
          <cell r="Q1157" t="str">
            <v/>
          </cell>
          <cell r="R1157" t="str">
            <v>אונו אלעד</v>
          </cell>
        </row>
        <row r="1158">
          <cell r="B1158">
            <v>8919633</v>
          </cell>
          <cell r="C1158">
            <v>89196</v>
          </cell>
          <cell r="D1158" t="str">
            <v>קווים</v>
          </cell>
          <cell r="E1158" t="str">
            <v>קווים תחבורה ציבורית בע"מ</v>
          </cell>
          <cell r="F1158" t="str">
            <v>קווים</v>
          </cell>
          <cell r="G1158">
            <v>2016</v>
          </cell>
          <cell r="H1158" t="str">
            <v>וולוו</v>
          </cell>
          <cell r="I1158" t="str">
            <v>B8RLE</v>
          </cell>
          <cell r="J1158" t="e">
            <v>#N/A</v>
          </cell>
          <cell r="K1158" t="str">
            <v>אוטובוס</v>
          </cell>
          <cell r="L1158" t="str">
            <v>עירוני</v>
          </cell>
          <cell r="M1158" t="str">
            <v/>
          </cell>
          <cell r="N1158" t="str">
            <v>קווים</v>
          </cell>
          <cell r="O1158" t="str">
            <v>אונו</v>
          </cell>
          <cell r="P1158" t="str">
            <v/>
          </cell>
          <cell r="Q1158" t="str">
            <v/>
          </cell>
          <cell r="R1158" t="str">
            <v>אונו אלעד</v>
          </cell>
        </row>
        <row r="1159">
          <cell r="B1159">
            <v>8919733</v>
          </cell>
          <cell r="C1159">
            <v>89197</v>
          </cell>
          <cell r="D1159" t="str">
            <v>קווים</v>
          </cell>
          <cell r="E1159" t="str">
            <v>קווים תחבורה ציבורית בע"מ</v>
          </cell>
          <cell r="F1159" t="str">
            <v>קווים</v>
          </cell>
          <cell r="G1159">
            <v>2016</v>
          </cell>
          <cell r="H1159" t="str">
            <v>וולוו</v>
          </cell>
          <cell r="I1159" t="str">
            <v>B8RLE</v>
          </cell>
          <cell r="J1159" t="e">
            <v>#N/A</v>
          </cell>
          <cell r="K1159" t="str">
            <v>אוטובוס</v>
          </cell>
          <cell r="L1159" t="str">
            <v>עירוני</v>
          </cell>
          <cell r="M1159" t="str">
            <v/>
          </cell>
          <cell r="N1159" t="str">
            <v>קווים</v>
          </cell>
          <cell r="O1159" t="str">
            <v>אונו</v>
          </cell>
          <cell r="P1159" t="str">
            <v/>
          </cell>
          <cell r="Q1159" t="str">
            <v/>
          </cell>
          <cell r="R1159" t="str">
            <v>אונו אלעד</v>
          </cell>
        </row>
        <row r="1160">
          <cell r="B1160">
            <v>8919833</v>
          </cell>
          <cell r="C1160">
            <v>89198</v>
          </cell>
          <cell r="D1160" t="str">
            <v>קווים</v>
          </cell>
          <cell r="E1160" t="str">
            <v>קווים תחבורה ציבורית בע"מ</v>
          </cell>
          <cell r="F1160" t="str">
            <v>קווים</v>
          </cell>
          <cell r="G1160">
            <v>2016</v>
          </cell>
          <cell r="H1160" t="str">
            <v>וולוו</v>
          </cell>
          <cell r="I1160" t="str">
            <v>B8RLE</v>
          </cell>
          <cell r="J1160" t="e">
            <v>#N/A</v>
          </cell>
          <cell r="K1160" t="str">
            <v>אוטובוס</v>
          </cell>
          <cell r="L1160" t="str">
            <v>עירוני</v>
          </cell>
          <cell r="M1160" t="str">
            <v/>
          </cell>
          <cell r="N1160" t="str">
            <v>קווים</v>
          </cell>
          <cell r="O1160" t="str">
            <v>אונו</v>
          </cell>
          <cell r="P1160" t="str">
            <v/>
          </cell>
          <cell r="Q1160" t="str">
            <v/>
          </cell>
          <cell r="R1160" t="str">
            <v>אונו אלעד</v>
          </cell>
        </row>
        <row r="1161">
          <cell r="B1161">
            <v>8919933</v>
          </cell>
          <cell r="C1161">
            <v>89199</v>
          </cell>
          <cell r="D1161" t="str">
            <v>קווים</v>
          </cell>
          <cell r="E1161" t="str">
            <v>קווים תחבורה ציבורית בע"מ</v>
          </cell>
          <cell r="F1161" t="str">
            <v>קווים</v>
          </cell>
          <cell r="G1161">
            <v>2016</v>
          </cell>
          <cell r="H1161" t="str">
            <v>וולוו</v>
          </cell>
          <cell r="I1161" t="str">
            <v>B8RLE</v>
          </cell>
          <cell r="J1161" t="e">
            <v>#N/A</v>
          </cell>
          <cell r="K1161" t="str">
            <v>אוטובוס</v>
          </cell>
          <cell r="L1161" t="str">
            <v>עירוני</v>
          </cell>
          <cell r="M1161" t="str">
            <v/>
          </cell>
          <cell r="N1161" t="str">
            <v>קווים</v>
          </cell>
          <cell r="O1161" t="str">
            <v>עילית</v>
          </cell>
          <cell r="P1161" t="str">
            <v/>
          </cell>
          <cell r="Q1161" t="str">
            <v/>
          </cell>
          <cell r="R1161" t="str">
            <v>עילית</v>
          </cell>
        </row>
        <row r="1162">
          <cell r="B1162">
            <v>8920133</v>
          </cell>
          <cell r="C1162">
            <v>89201</v>
          </cell>
          <cell r="D1162" t="str">
            <v>קווים</v>
          </cell>
          <cell r="E1162" t="str">
            <v>קווים תחבורה ציבורית בע"מ</v>
          </cell>
          <cell r="F1162" t="str">
            <v>קווים</v>
          </cell>
          <cell r="G1162">
            <v>2016</v>
          </cell>
          <cell r="H1162" t="str">
            <v>וולוו</v>
          </cell>
          <cell r="I1162" t="str">
            <v>B8RLE</v>
          </cell>
          <cell r="J1162" t="e">
            <v>#N/A</v>
          </cell>
          <cell r="K1162" t="str">
            <v>אוטובוס</v>
          </cell>
          <cell r="L1162" t="str">
            <v>עירוני</v>
          </cell>
          <cell r="M1162" t="str">
            <v/>
          </cell>
          <cell r="N1162" t="str">
            <v>קווים</v>
          </cell>
          <cell r="O1162" t="str">
            <v>אונו</v>
          </cell>
          <cell r="P1162" t="str">
            <v/>
          </cell>
          <cell r="Q1162" t="str">
            <v/>
          </cell>
          <cell r="R1162" t="str">
            <v>אונו אלעד</v>
          </cell>
        </row>
        <row r="1163">
          <cell r="B1163">
            <v>8920233</v>
          </cell>
          <cell r="C1163">
            <v>89202</v>
          </cell>
          <cell r="D1163" t="str">
            <v>קווים</v>
          </cell>
          <cell r="E1163" t="str">
            <v>קווים תחבורה ציבורית בע"מ</v>
          </cell>
          <cell r="F1163" t="str">
            <v>קווים</v>
          </cell>
          <cell r="G1163">
            <v>2016</v>
          </cell>
          <cell r="H1163" t="str">
            <v>וולוו</v>
          </cell>
          <cell r="I1163" t="str">
            <v>B8RLE</v>
          </cell>
          <cell r="J1163" t="e">
            <v>#N/A</v>
          </cell>
          <cell r="K1163" t="str">
            <v>אוטובוס</v>
          </cell>
          <cell r="L1163" t="str">
            <v>עירוני</v>
          </cell>
          <cell r="M1163" t="str">
            <v/>
          </cell>
          <cell r="N1163" t="str">
            <v>קווים</v>
          </cell>
          <cell r="O1163" t="str">
            <v>אונו</v>
          </cell>
          <cell r="P1163" t="str">
            <v/>
          </cell>
          <cell r="Q1163" t="str">
            <v/>
          </cell>
          <cell r="R1163" t="str">
            <v>אונו אלעד</v>
          </cell>
        </row>
        <row r="1164">
          <cell r="B1164">
            <v>8920333</v>
          </cell>
          <cell r="C1164">
            <v>89203</v>
          </cell>
          <cell r="D1164" t="str">
            <v>קווים</v>
          </cell>
          <cell r="E1164" t="str">
            <v>קווים תחבורה ציבורית בע"מ</v>
          </cell>
          <cell r="F1164" t="str">
            <v>קווים</v>
          </cell>
          <cell r="G1164">
            <v>2016</v>
          </cell>
          <cell r="H1164" t="str">
            <v>וולוו</v>
          </cell>
          <cell r="I1164" t="str">
            <v>B8RLE</v>
          </cell>
          <cell r="J1164" t="e">
            <v>#N/A</v>
          </cell>
          <cell r="K1164" t="str">
            <v>אוטובוס</v>
          </cell>
          <cell r="L1164" t="str">
            <v>עירוני</v>
          </cell>
          <cell r="M1164" t="str">
            <v/>
          </cell>
          <cell r="N1164" t="str">
            <v>קווים</v>
          </cell>
          <cell r="O1164" t="str">
            <v>אונו</v>
          </cell>
          <cell r="P1164" t="str">
            <v/>
          </cell>
          <cell r="Q1164" t="str">
            <v/>
          </cell>
          <cell r="R1164" t="str">
            <v>אונו אלעד</v>
          </cell>
        </row>
        <row r="1165">
          <cell r="B1165">
            <v>8920433</v>
          </cell>
          <cell r="C1165">
            <v>89204</v>
          </cell>
          <cell r="D1165" t="str">
            <v>קווים</v>
          </cell>
          <cell r="E1165" t="str">
            <v>קווים תחבורה ציבורית בע"מ</v>
          </cell>
          <cell r="F1165" t="str">
            <v>קווים</v>
          </cell>
          <cell r="G1165">
            <v>2016</v>
          </cell>
          <cell r="H1165" t="str">
            <v>וולוו</v>
          </cell>
          <cell r="I1165" t="str">
            <v>B8RLE</v>
          </cell>
          <cell r="J1165" t="e">
            <v>#N/A</v>
          </cell>
          <cell r="K1165" t="str">
            <v>אוטובוס</v>
          </cell>
          <cell r="L1165" t="str">
            <v>עירוני</v>
          </cell>
          <cell r="M1165" t="str">
            <v/>
          </cell>
          <cell r="N1165" t="str">
            <v>קווים</v>
          </cell>
          <cell r="O1165" t="str">
            <v>אונו</v>
          </cell>
          <cell r="P1165" t="str">
            <v/>
          </cell>
          <cell r="Q1165" t="str">
            <v/>
          </cell>
          <cell r="R1165" t="str">
            <v>אונו אלעד</v>
          </cell>
        </row>
        <row r="1166">
          <cell r="B1166">
            <v>8920533</v>
          </cell>
          <cell r="C1166">
            <v>89205</v>
          </cell>
          <cell r="D1166" t="str">
            <v>קווים</v>
          </cell>
          <cell r="E1166" t="str">
            <v>קווים תחבורה ציבורית בע"מ</v>
          </cell>
          <cell r="F1166" t="str">
            <v>קווים</v>
          </cell>
          <cell r="G1166">
            <v>2016</v>
          </cell>
          <cell r="H1166" t="str">
            <v>וולוו</v>
          </cell>
          <cell r="I1166" t="str">
            <v>B8RLE</v>
          </cell>
          <cell r="J1166" t="e">
            <v>#N/A</v>
          </cell>
          <cell r="K1166" t="str">
            <v>אוטובוס</v>
          </cell>
          <cell r="L1166" t="str">
            <v>עירוני</v>
          </cell>
          <cell r="M1166" t="str">
            <v/>
          </cell>
          <cell r="N1166" t="str">
            <v>קווים</v>
          </cell>
          <cell r="O1166" t="str">
            <v>אונו</v>
          </cell>
          <cell r="P1166" t="str">
            <v/>
          </cell>
          <cell r="Q1166" t="str">
            <v/>
          </cell>
          <cell r="R1166" t="str">
            <v>אונו אלעד</v>
          </cell>
        </row>
        <row r="1167">
          <cell r="B1167">
            <v>8920633</v>
          </cell>
          <cell r="C1167">
            <v>89206</v>
          </cell>
          <cell r="D1167" t="str">
            <v>קווים</v>
          </cell>
          <cell r="E1167" t="str">
            <v>קווים תחבורה ציבורית בע"מ</v>
          </cell>
          <cell r="F1167" t="str">
            <v>קווים</v>
          </cell>
          <cell r="G1167">
            <v>2016</v>
          </cell>
          <cell r="H1167" t="str">
            <v>וולוו</v>
          </cell>
          <cell r="I1167" t="str">
            <v>B8RLE</v>
          </cell>
          <cell r="J1167" t="e">
            <v>#N/A</v>
          </cell>
          <cell r="K1167" t="str">
            <v>אוטובוס</v>
          </cell>
          <cell r="L1167" t="str">
            <v>עירוני</v>
          </cell>
          <cell r="M1167" t="str">
            <v/>
          </cell>
          <cell r="N1167" t="str">
            <v>קווים</v>
          </cell>
          <cell r="O1167" t="str">
            <v>אונו</v>
          </cell>
          <cell r="P1167" t="str">
            <v/>
          </cell>
          <cell r="Q1167" t="str">
            <v/>
          </cell>
          <cell r="R1167" t="str">
            <v>אונו אלעד</v>
          </cell>
        </row>
        <row r="1168">
          <cell r="B1168">
            <v>8920733</v>
          </cell>
          <cell r="C1168">
            <v>89207</v>
          </cell>
          <cell r="D1168" t="str">
            <v>קווים</v>
          </cell>
          <cell r="E1168" t="str">
            <v>קווים תחבורה ציבורית בע"מ</v>
          </cell>
          <cell r="F1168" t="str">
            <v>קווים</v>
          </cell>
          <cell r="G1168">
            <v>2016</v>
          </cell>
          <cell r="H1168" t="str">
            <v>וולוו</v>
          </cell>
          <cell r="I1168" t="str">
            <v>B8RLE</v>
          </cell>
          <cell r="J1168" t="e">
            <v>#N/A</v>
          </cell>
          <cell r="K1168" t="str">
            <v>אוטובוס</v>
          </cell>
          <cell r="L1168" t="str">
            <v>עירוני</v>
          </cell>
          <cell r="M1168" t="str">
            <v/>
          </cell>
          <cell r="N1168" t="str">
            <v>קווים</v>
          </cell>
          <cell r="O1168" t="str">
            <v>אונו</v>
          </cell>
          <cell r="P1168" t="str">
            <v/>
          </cell>
          <cell r="Q1168" t="str">
            <v/>
          </cell>
          <cell r="R1168" t="str">
            <v>אונו אלעד</v>
          </cell>
        </row>
        <row r="1169">
          <cell r="B1169">
            <v>8920833</v>
          </cell>
          <cell r="C1169">
            <v>89208</v>
          </cell>
          <cell r="D1169" t="str">
            <v>קווים</v>
          </cell>
          <cell r="E1169" t="str">
            <v>קווים תחבורה ציבורית בע"מ</v>
          </cell>
          <cell r="F1169" t="str">
            <v>קווים</v>
          </cell>
          <cell r="G1169">
            <v>2016</v>
          </cell>
          <cell r="H1169" t="str">
            <v>וולוו</v>
          </cell>
          <cell r="I1169" t="str">
            <v>B8RLE</v>
          </cell>
          <cell r="J1169" t="e">
            <v>#N/A</v>
          </cell>
          <cell r="K1169" t="str">
            <v>אוטובוס</v>
          </cell>
          <cell r="L1169" t="str">
            <v>עירוני</v>
          </cell>
          <cell r="M1169" t="str">
            <v/>
          </cell>
          <cell r="N1169" t="str">
            <v>קווים</v>
          </cell>
          <cell r="O1169" t="str">
            <v>אונו</v>
          </cell>
          <cell r="P1169" t="str">
            <v/>
          </cell>
          <cell r="Q1169" t="str">
            <v/>
          </cell>
          <cell r="R1169" t="str">
            <v>אונו אלעד</v>
          </cell>
        </row>
        <row r="1170">
          <cell r="B1170">
            <v>8920933</v>
          </cell>
          <cell r="C1170">
            <v>89209</v>
          </cell>
          <cell r="D1170" t="str">
            <v>קווים</v>
          </cell>
          <cell r="E1170" t="str">
            <v>קווים תחבורה ציבורית בע"מ</v>
          </cell>
          <cell r="F1170" t="str">
            <v>קווים</v>
          </cell>
          <cell r="G1170">
            <v>2016</v>
          </cell>
          <cell r="H1170" t="str">
            <v>וולוו</v>
          </cell>
          <cell r="I1170" t="str">
            <v>B8RLE</v>
          </cell>
          <cell r="J1170" t="e">
            <v>#N/A</v>
          </cell>
          <cell r="K1170" t="str">
            <v>אוטובוס</v>
          </cell>
          <cell r="L1170" t="str">
            <v>עירוני</v>
          </cell>
          <cell r="M1170" t="str">
            <v/>
          </cell>
          <cell r="N1170" t="str">
            <v>קווים</v>
          </cell>
          <cell r="O1170" t="str">
            <v>אונו</v>
          </cell>
          <cell r="P1170" t="str">
            <v/>
          </cell>
          <cell r="Q1170" t="str">
            <v/>
          </cell>
          <cell r="R1170" t="str">
            <v>אונו אלעד</v>
          </cell>
        </row>
        <row r="1171">
          <cell r="B1171">
            <v>8921033</v>
          </cell>
          <cell r="C1171">
            <v>89210</v>
          </cell>
          <cell r="D1171" t="str">
            <v>קווים</v>
          </cell>
          <cell r="E1171" t="str">
            <v>קווים תחבורה ציבורית בע"מ</v>
          </cell>
          <cell r="F1171" t="str">
            <v>קווים</v>
          </cell>
          <cell r="G1171">
            <v>2016</v>
          </cell>
          <cell r="H1171" t="str">
            <v>וולוו</v>
          </cell>
          <cell r="I1171" t="str">
            <v>B8RLE</v>
          </cell>
          <cell r="J1171" t="e">
            <v>#N/A</v>
          </cell>
          <cell r="K1171" t="str">
            <v>אוטובוס</v>
          </cell>
          <cell r="L1171" t="str">
            <v>עירוני</v>
          </cell>
          <cell r="M1171" t="str">
            <v/>
          </cell>
          <cell r="N1171" t="str">
            <v>קווים</v>
          </cell>
          <cell r="O1171" t="str">
            <v>אונו</v>
          </cell>
          <cell r="P1171" t="str">
            <v/>
          </cell>
          <cell r="Q1171" t="str">
            <v/>
          </cell>
          <cell r="R1171" t="str">
            <v>אונו אלעד</v>
          </cell>
        </row>
        <row r="1172">
          <cell r="B1172">
            <v>4336108</v>
          </cell>
          <cell r="C1172">
            <v>43361</v>
          </cell>
          <cell r="D1172" t="str">
            <v>קווים</v>
          </cell>
          <cell r="E1172" t="str">
            <v>קווים תחבורה ציבורית בע"מ</v>
          </cell>
          <cell r="F1172" t="str">
            <v>קווים</v>
          </cell>
          <cell r="G1172">
            <v>2016</v>
          </cell>
          <cell r="H1172" t="str">
            <v>וולוו</v>
          </cell>
          <cell r="I1172" t="str">
            <v>B8R</v>
          </cell>
          <cell r="J1172" t="e">
            <v>#N/A</v>
          </cell>
          <cell r="K1172" t="str">
            <v>אוטובוס</v>
          </cell>
          <cell r="L1172" t="str">
            <v>בינעירוני</v>
          </cell>
          <cell r="M1172" t="str">
            <v/>
          </cell>
          <cell r="N1172" t="str">
            <v>קווים</v>
          </cell>
          <cell r="O1172" t="str">
            <v>חדרה</v>
          </cell>
          <cell r="P1172" t="str">
            <v/>
          </cell>
          <cell r="Q1172" t="str">
            <v/>
          </cell>
          <cell r="R1172" t="str">
            <v>חדרה נתניה</v>
          </cell>
        </row>
        <row r="1173">
          <cell r="B1173">
            <v>3161578</v>
          </cell>
          <cell r="C1173">
            <v>31615</v>
          </cell>
          <cell r="D1173" t="str">
            <v>קווים</v>
          </cell>
          <cell r="E1173" t="str">
            <v>קווים תחבורה ציבורית בע"מ</v>
          </cell>
          <cell r="F1173" t="str">
            <v>קווים</v>
          </cell>
          <cell r="G1173">
            <v>2011</v>
          </cell>
          <cell r="H1173" t="str">
            <v>וולוו</v>
          </cell>
          <cell r="I1173" t="str">
            <v>B12B</v>
          </cell>
          <cell r="J1173">
            <v>53</v>
          </cell>
          <cell r="K1173" t="str">
            <v>אוטובוס</v>
          </cell>
          <cell r="L1173" t="str">
            <v>בינעירוני</v>
          </cell>
          <cell r="M1173" t="str">
            <v/>
          </cell>
          <cell r="N1173" t="str">
            <v>קווים</v>
          </cell>
          <cell r="O1173" t="str">
            <v>הדרכות והכשרות</v>
          </cell>
          <cell r="P1173" t="str">
            <v/>
          </cell>
          <cell r="Q1173" t="str">
            <v/>
          </cell>
          <cell r="R1173" t="str">
            <v>הדרכות והכשרות</v>
          </cell>
        </row>
        <row r="1174">
          <cell r="B1174">
            <v>8916833</v>
          </cell>
          <cell r="C1174">
            <v>89168</v>
          </cell>
          <cell r="D1174" t="str">
            <v>קווים</v>
          </cell>
          <cell r="E1174" t="str">
            <v>קווים תחבורה ציבורית בע"מ</v>
          </cell>
          <cell r="F1174" t="str">
            <v>קווים</v>
          </cell>
          <cell r="G1174">
            <v>2016</v>
          </cell>
          <cell r="H1174" t="str">
            <v>וולוו</v>
          </cell>
          <cell r="I1174" t="str">
            <v>B8RLE</v>
          </cell>
          <cell r="J1174" t="e">
            <v>#N/A</v>
          </cell>
          <cell r="K1174" t="str">
            <v>אוטובוס</v>
          </cell>
          <cell r="L1174" t="str">
            <v>עירוני</v>
          </cell>
          <cell r="M1174" t="str">
            <v/>
          </cell>
          <cell r="N1174" t="str">
            <v>קווים</v>
          </cell>
          <cell r="O1174" t="str">
            <v>אונו</v>
          </cell>
          <cell r="P1174" t="str">
            <v/>
          </cell>
          <cell r="Q1174" t="str">
            <v/>
          </cell>
          <cell r="R1174" t="str">
            <v>אונו אלעד</v>
          </cell>
        </row>
        <row r="1175">
          <cell r="B1175">
            <v>8921133</v>
          </cell>
          <cell r="C1175">
            <v>89211</v>
          </cell>
          <cell r="D1175" t="str">
            <v>קווים</v>
          </cell>
          <cell r="E1175" t="str">
            <v>קווים תחבורה ציבורית בע"מ</v>
          </cell>
          <cell r="F1175" t="str">
            <v>קווים</v>
          </cell>
          <cell r="G1175">
            <v>2016</v>
          </cell>
          <cell r="H1175" t="str">
            <v>וולוו</v>
          </cell>
          <cell r="I1175" t="str">
            <v>B11R</v>
          </cell>
          <cell r="J1175">
            <v>51</v>
          </cell>
          <cell r="K1175" t="str">
            <v>אוטובוס</v>
          </cell>
          <cell r="L1175" t="str">
            <v>בינעירוני</v>
          </cell>
          <cell r="M1175" t="str">
            <v>60 מקומות</v>
          </cell>
          <cell r="N1175" t="str">
            <v>קווים</v>
          </cell>
          <cell r="O1175" t="str">
            <v>קווים הסעים</v>
          </cell>
          <cell r="P1175" t="str">
            <v/>
          </cell>
          <cell r="Q1175" t="str">
            <v/>
          </cell>
          <cell r="R1175" t="str">
            <v>קווים הסעים</v>
          </cell>
        </row>
        <row r="1176">
          <cell r="B1176">
            <v>4355608</v>
          </cell>
          <cell r="C1176">
            <v>43556</v>
          </cell>
          <cell r="D1176" t="str">
            <v>קווים</v>
          </cell>
          <cell r="E1176" t="str">
            <v>קווים תחבורה ציבורית בע"מ</v>
          </cell>
          <cell r="F1176" t="str">
            <v>קווים</v>
          </cell>
          <cell r="G1176">
            <v>2017</v>
          </cell>
          <cell r="H1176" t="str">
            <v>וולוו</v>
          </cell>
          <cell r="I1176" t="str">
            <v>B11R</v>
          </cell>
          <cell r="J1176">
            <v>51</v>
          </cell>
          <cell r="K1176" t="str">
            <v>אוטובוס</v>
          </cell>
          <cell r="L1176" t="str">
            <v>בינעירוני</v>
          </cell>
          <cell r="M1176" t="str">
            <v>60 מקומות</v>
          </cell>
          <cell r="N1176" t="str">
            <v>קווים</v>
          </cell>
          <cell r="O1176" t="str">
            <v>קווים הסעים</v>
          </cell>
          <cell r="P1176" t="str">
            <v/>
          </cell>
          <cell r="Q1176" t="str">
            <v/>
          </cell>
          <cell r="R1176" t="str">
            <v>קווים הסעים</v>
          </cell>
        </row>
        <row r="1177">
          <cell r="B1177">
            <v>4355708</v>
          </cell>
          <cell r="C1177">
            <v>43557</v>
          </cell>
          <cell r="D1177" t="str">
            <v>קווים</v>
          </cell>
          <cell r="E1177" t="str">
            <v>קווים תחבורה ציבורית בע"מ</v>
          </cell>
          <cell r="F1177" t="str">
            <v>קווים</v>
          </cell>
          <cell r="G1177">
            <v>2017</v>
          </cell>
          <cell r="H1177" t="str">
            <v>וולוו</v>
          </cell>
          <cell r="I1177" t="str">
            <v>B11R</v>
          </cell>
          <cell r="J1177">
            <v>51</v>
          </cell>
          <cell r="K1177" t="str">
            <v>אוטובוס</v>
          </cell>
          <cell r="L1177" t="str">
            <v>בינעירוני</v>
          </cell>
          <cell r="M1177" t="str">
            <v>60 מקומות</v>
          </cell>
          <cell r="N1177" t="str">
            <v>קווים</v>
          </cell>
          <cell r="O1177" t="str">
            <v>קווים הסעים</v>
          </cell>
          <cell r="P1177" t="str">
            <v/>
          </cell>
          <cell r="Q1177" t="str">
            <v/>
          </cell>
          <cell r="R1177" t="str">
            <v>קווים הסעים</v>
          </cell>
        </row>
        <row r="1178">
          <cell r="B1178">
            <v>4355808</v>
          </cell>
          <cell r="C1178">
            <v>43558</v>
          </cell>
          <cell r="D1178" t="str">
            <v>קווים</v>
          </cell>
          <cell r="E1178" t="str">
            <v>קווים תחבורה ציבורית בע"מ</v>
          </cell>
          <cell r="F1178" t="str">
            <v>קווים</v>
          </cell>
          <cell r="G1178">
            <v>2017</v>
          </cell>
          <cell r="H1178" t="str">
            <v>וולוו</v>
          </cell>
          <cell r="I1178" t="str">
            <v>B11R</v>
          </cell>
          <cell r="J1178">
            <v>51</v>
          </cell>
          <cell r="K1178" t="str">
            <v>אוטובוס</v>
          </cell>
          <cell r="L1178" t="str">
            <v>בינעירוני</v>
          </cell>
          <cell r="M1178" t="str">
            <v>60 מקומות</v>
          </cell>
          <cell r="N1178" t="str">
            <v>קווים</v>
          </cell>
          <cell r="O1178" t="str">
            <v>קווים הסעים</v>
          </cell>
          <cell r="P1178" t="str">
            <v/>
          </cell>
          <cell r="Q1178" t="str">
            <v/>
          </cell>
          <cell r="R1178" t="str">
            <v>קווים הסעים</v>
          </cell>
        </row>
        <row r="1179">
          <cell r="B1179">
            <v>4355908</v>
          </cell>
          <cell r="C1179">
            <v>43559</v>
          </cell>
          <cell r="D1179" t="str">
            <v>קווים</v>
          </cell>
          <cell r="E1179" t="str">
            <v>קווים תחבורה ציבורית בע"מ</v>
          </cell>
          <cell r="F1179" t="str">
            <v>קווים</v>
          </cell>
          <cell r="G1179">
            <v>2017</v>
          </cell>
          <cell r="H1179" t="str">
            <v>וולוו</v>
          </cell>
          <cell r="I1179" t="str">
            <v>B11R</v>
          </cell>
          <cell r="J1179">
            <v>51</v>
          </cell>
          <cell r="K1179" t="str">
            <v>אוטובוס</v>
          </cell>
          <cell r="L1179" t="str">
            <v>בינעירוני</v>
          </cell>
          <cell r="M1179" t="str">
            <v>60 מקומות</v>
          </cell>
          <cell r="N1179" t="str">
            <v>קווים</v>
          </cell>
          <cell r="O1179" t="str">
            <v>קווים הסעים</v>
          </cell>
          <cell r="P1179" t="str">
            <v/>
          </cell>
          <cell r="Q1179" t="str">
            <v/>
          </cell>
          <cell r="R1179" t="str">
            <v>קווים הסעים</v>
          </cell>
        </row>
        <row r="1180">
          <cell r="B1180">
            <v>4336208</v>
          </cell>
          <cell r="C1180">
            <v>43362</v>
          </cell>
          <cell r="D1180" t="str">
            <v>קווים</v>
          </cell>
          <cell r="E1180" t="str">
            <v>קווים תחבורה ציבורית בע"מ</v>
          </cell>
          <cell r="F1180" t="str">
            <v>קווים</v>
          </cell>
          <cell r="G1180">
            <v>2016</v>
          </cell>
          <cell r="H1180" t="str">
            <v>וולוו</v>
          </cell>
          <cell r="I1180" t="str">
            <v>B8R</v>
          </cell>
          <cell r="J1180" t="e">
            <v>#N/A</v>
          </cell>
          <cell r="K1180" t="str">
            <v>אוטובוס</v>
          </cell>
          <cell r="L1180" t="str">
            <v>בינעירוני</v>
          </cell>
          <cell r="M1180" t="str">
            <v/>
          </cell>
          <cell r="N1180" t="str">
            <v>קווים</v>
          </cell>
          <cell r="O1180" t="str">
            <v>מודיעין</v>
          </cell>
          <cell r="P1180" t="str">
            <v/>
          </cell>
          <cell r="Q1180" t="str">
            <v/>
          </cell>
          <cell r="R1180" t="str">
            <v>חשמונאים</v>
          </cell>
        </row>
        <row r="1181">
          <cell r="B1181">
            <v>4336308</v>
          </cell>
          <cell r="C1181">
            <v>43363</v>
          </cell>
          <cell r="D1181" t="str">
            <v>קווים</v>
          </cell>
          <cell r="E1181" t="str">
            <v>קווים תחבורה ציבורית בע"מ</v>
          </cell>
          <cell r="F1181" t="str">
            <v>קווים</v>
          </cell>
          <cell r="G1181">
            <v>2016</v>
          </cell>
          <cell r="H1181" t="str">
            <v>וולוו</v>
          </cell>
          <cell r="I1181" t="str">
            <v>B8R</v>
          </cell>
          <cell r="J1181" t="e">
            <v>#N/A</v>
          </cell>
          <cell r="K1181" t="str">
            <v>אוטובוס</v>
          </cell>
          <cell r="L1181" t="str">
            <v>בינעירוני</v>
          </cell>
          <cell r="M1181" t="str">
            <v/>
          </cell>
          <cell r="N1181" t="str">
            <v>קווים</v>
          </cell>
          <cell r="O1181" t="str">
            <v>מודיעין</v>
          </cell>
          <cell r="P1181" t="str">
            <v/>
          </cell>
          <cell r="Q1181" t="str">
            <v/>
          </cell>
          <cell r="R1181" t="str">
            <v>חשמונאים</v>
          </cell>
        </row>
        <row r="1182">
          <cell r="B1182">
            <v>7645339</v>
          </cell>
          <cell r="C1182">
            <v>76453</v>
          </cell>
          <cell r="D1182" t="str">
            <v>קווים</v>
          </cell>
          <cell r="E1182" t="str">
            <v>קווים תחבורה ציבורית בע"מ</v>
          </cell>
          <cell r="F1182" t="str">
            <v>קווים</v>
          </cell>
          <cell r="G1182">
            <v>2016</v>
          </cell>
          <cell r="H1182" t="str">
            <v>מרצדס בנץ</v>
          </cell>
          <cell r="I1182" t="str">
            <v>519-CDI</v>
          </cell>
          <cell r="J1182">
            <v>19</v>
          </cell>
          <cell r="K1182" t="str">
            <v>מיניבוס</v>
          </cell>
          <cell r="L1182" t="str">
            <v>בינעירוני</v>
          </cell>
          <cell r="M1182" t="str">
            <v/>
          </cell>
          <cell r="N1182" t="str">
            <v>קווים</v>
          </cell>
          <cell r="O1182" t="str">
            <v xml:space="preserve">עמק חפר-תחבורה חכמה </v>
          </cell>
          <cell r="P1182" t="str">
            <v/>
          </cell>
          <cell r="Q1182" t="str">
            <v/>
          </cell>
          <cell r="R1182" t="str">
            <v xml:space="preserve">עמק חפר-תחבורה חכמה </v>
          </cell>
        </row>
        <row r="1183">
          <cell r="B1183">
            <v>7645439</v>
          </cell>
          <cell r="C1183">
            <v>76454</v>
          </cell>
          <cell r="D1183" t="str">
            <v>קווים</v>
          </cell>
          <cell r="E1183" t="str">
            <v>קווים תחבורה ציבורית בע"מ</v>
          </cell>
          <cell r="F1183" t="str">
            <v>קווים</v>
          </cell>
          <cell r="G1183">
            <v>2016</v>
          </cell>
          <cell r="H1183" t="str">
            <v>מרצדס בנץ</v>
          </cell>
          <cell r="I1183" t="str">
            <v>519-CDI</v>
          </cell>
          <cell r="J1183">
            <v>19</v>
          </cell>
          <cell r="K1183" t="str">
            <v>מיניבוס</v>
          </cell>
          <cell r="L1183" t="str">
            <v>בינעירוני</v>
          </cell>
          <cell r="M1183" t="str">
            <v/>
          </cell>
          <cell r="N1183" t="str">
            <v>קווים</v>
          </cell>
          <cell r="O1183" t="str">
            <v xml:space="preserve">עמק חפר-תחבורה חכמה </v>
          </cell>
          <cell r="P1183" t="str">
            <v/>
          </cell>
          <cell r="Q1183" t="str">
            <v/>
          </cell>
          <cell r="R1183" t="str">
            <v xml:space="preserve">עמק חפר-תחבורה חכמה </v>
          </cell>
        </row>
        <row r="1184">
          <cell r="B1184">
            <v>7645539</v>
          </cell>
          <cell r="C1184">
            <v>76455</v>
          </cell>
          <cell r="D1184" t="str">
            <v>קווים</v>
          </cell>
          <cell r="E1184" t="str">
            <v>קווים תחבורה ציבורית בע"מ</v>
          </cell>
          <cell r="F1184" t="str">
            <v>קווים</v>
          </cell>
          <cell r="G1184">
            <v>2016</v>
          </cell>
          <cell r="H1184" t="str">
            <v>מרצדס בנץ</v>
          </cell>
          <cell r="I1184" t="str">
            <v>519-CDI</v>
          </cell>
          <cell r="J1184">
            <v>19</v>
          </cell>
          <cell r="K1184" t="str">
            <v>מיניבוס</v>
          </cell>
          <cell r="L1184" t="str">
            <v>בינעירוני</v>
          </cell>
          <cell r="M1184" t="str">
            <v/>
          </cell>
          <cell r="N1184" t="str">
            <v>קווים</v>
          </cell>
          <cell r="O1184" t="str">
            <v xml:space="preserve">עמק חפר-תחבורה חכמה </v>
          </cell>
          <cell r="P1184" t="str">
            <v/>
          </cell>
          <cell r="Q1184" t="str">
            <v/>
          </cell>
          <cell r="R1184" t="str">
            <v xml:space="preserve">עמק חפר-תחבורה חכמה </v>
          </cell>
        </row>
        <row r="1185">
          <cell r="B1185">
            <v>4351908</v>
          </cell>
          <cell r="C1185">
            <v>43519</v>
          </cell>
          <cell r="D1185" t="str">
            <v>קווים</v>
          </cell>
          <cell r="E1185" t="str">
            <v>קווים תחבורה ציבורית בע"מ</v>
          </cell>
          <cell r="F1185" t="str">
            <v>קווים</v>
          </cell>
          <cell r="G1185">
            <v>2016</v>
          </cell>
          <cell r="H1185" t="str">
            <v>וולוו</v>
          </cell>
          <cell r="I1185" t="str">
            <v>B8RLE</v>
          </cell>
          <cell r="J1185" t="e">
            <v>#N/A</v>
          </cell>
          <cell r="K1185" t="str">
            <v>אוטובוס</v>
          </cell>
          <cell r="L1185" t="str">
            <v>עירוני</v>
          </cell>
          <cell r="M1185" t="str">
            <v/>
          </cell>
          <cell r="N1185" t="str">
            <v>קווים</v>
          </cell>
          <cell r="O1185" t="str">
            <v>אונו</v>
          </cell>
          <cell r="P1185" t="str">
            <v/>
          </cell>
          <cell r="Q1185" t="str">
            <v/>
          </cell>
          <cell r="R1185" t="str">
            <v>אונו אלעד</v>
          </cell>
        </row>
        <row r="1186">
          <cell r="B1186">
            <v>4351808</v>
          </cell>
          <cell r="C1186">
            <v>43518</v>
          </cell>
          <cell r="D1186" t="str">
            <v>קווים</v>
          </cell>
          <cell r="E1186" t="str">
            <v>קווים תחבורה ציבורית בע"מ</v>
          </cell>
          <cell r="F1186" t="str">
            <v>קווים</v>
          </cell>
          <cell r="G1186">
            <v>2016</v>
          </cell>
          <cell r="H1186" t="str">
            <v>וולוו</v>
          </cell>
          <cell r="I1186" t="str">
            <v>B8RLE</v>
          </cell>
          <cell r="J1186" t="e">
            <v>#N/A</v>
          </cell>
          <cell r="K1186" t="str">
            <v>אוטובוס</v>
          </cell>
          <cell r="L1186" t="str">
            <v>עירוני</v>
          </cell>
          <cell r="M1186" t="str">
            <v/>
          </cell>
          <cell r="N1186" t="str">
            <v>קווים</v>
          </cell>
          <cell r="O1186" t="str">
            <v>אונו</v>
          </cell>
          <cell r="P1186" t="str">
            <v/>
          </cell>
          <cell r="Q1186" t="str">
            <v/>
          </cell>
          <cell r="R1186" t="str">
            <v>אונו אלעד</v>
          </cell>
        </row>
        <row r="1187">
          <cell r="B1187">
            <v>4352108</v>
          </cell>
          <cell r="C1187">
            <v>43521</v>
          </cell>
          <cell r="D1187" t="str">
            <v>קווים</v>
          </cell>
          <cell r="E1187" t="str">
            <v>קווים תחבורה ציבורית בע"מ</v>
          </cell>
          <cell r="F1187" t="str">
            <v>קווים</v>
          </cell>
          <cell r="G1187">
            <v>2016</v>
          </cell>
          <cell r="H1187" t="str">
            <v>וולוו</v>
          </cell>
          <cell r="I1187" t="str">
            <v>B8RLE</v>
          </cell>
          <cell r="J1187" t="e">
            <v>#N/A</v>
          </cell>
          <cell r="K1187" t="str">
            <v>אוטובוס</v>
          </cell>
          <cell r="L1187" t="str">
            <v>עירוני</v>
          </cell>
          <cell r="M1187" t="str">
            <v/>
          </cell>
          <cell r="N1187" t="str">
            <v>קווים</v>
          </cell>
          <cell r="O1187" t="str">
            <v>אונו</v>
          </cell>
          <cell r="P1187" t="str">
            <v/>
          </cell>
          <cell r="Q1187" t="str">
            <v/>
          </cell>
          <cell r="R1187" t="str">
            <v>אונו אלעד</v>
          </cell>
        </row>
        <row r="1188">
          <cell r="B1188">
            <v>4360708</v>
          </cell>
          <cell r="C1188">
            <v>43607</v>
          </cell>
          <cell r="D1188" t="str">
            <v>קווים</v>
          </cell>
          <cell r="E1188" t="str">
            <v>קווים תחבורה ציבורית בע"מ</v>
          </cell>
          <cell r="F1188" t="str">
            <v>קווים</v>
          </cell>
          <cell r="G1188">
            <v>2017</v>
          </cell>
          <cell r="H1188" t="str">
            <v>וולוו</v>
          </cell>
          <cell r="I1188" t="str">
            <v>B8R</v>
          </cell>
          <cell r="J1188" t="e">
            <v>#N/A</v>
          </cell>
          <cell r="K1188" t="str">
            <v>אוטובוס</v>
          </cell>
          <cell r="L1188" t="str">
            <v>בינעירוני</v>
          </cell>
          <cell r="M1188" t="str">
            <v/>
          </cell>
          <cell r="N1188" t="str">
            <v>קווים</v>
          </cell>
          <cell r="O1188" t="str">
            <v>חדרה</v>
          </cell>
          <cell r="P1188" t="str">
            <v/>
          </cell>
          <cell r="Q1188" t="str">
            <v/>
          </cell>
          <cell r="R1188" t="str">
            <v>חדרה נתניה</v>
          </cell>
        </row>
        <row r="1189">
          <cell r="B1189">
            <v>4360808</v>
          </cell>
          <cell r="C1189">
            <v>43608</v>
          </cell>
          <cell r="D1189" t="str">
            <v>קווים</v>
          </cell>
          <cell r="E1189" t="str">
            <v>קווים תחבורה ציבורית בע"מ</v>
          </cell>
          <cell r="F1189" t="str">
            <v>קווים</v>
          </cell>
          <cell r="G1189">
            <v>2017</v>
          </cell>
          <cell r="H1189" t="str">
            <v>וולוו</v>
          </cell>
          <cell r="I1189" t="str">
            <v>B8R</v>
          </cell>
          <cell r="J1189" t="e">
            <v>#N/A</v>
          </cell>
          <cell r="K1189" t="str">
            <v>אוטובוס</v>
          </cell>
          <cell r="L1189" t="str">
            <v>בינעירוני</v>
          </cell>
          <cell r="M1189" t="str">
            <v/>
          </cell>
          <cell r="N1189" t="str">
            <v>קווים</v>
          </cell>
          <cell r="O1189" t="str">
            <v>חדרה</v>
          </cell>
          <cell r="P1189" t="str">
            <v/>
          </cell>
          <cell r="Q1189" t="str">
            <v/>
          </cell>
          <cell r="R1189" t="str">
            <v>חדרה נתניה</v>
          </cell>
        </row>
        <row r="1190">
          <cell r="B1190">
            <v>4360908</v>
          </cell>
          <cell r="C1190">
            <v>43609</v>
          </cell>
          <cell r="D1190" t="str">
            <v>קווים</v>
          </cell>
          <cell r="E1190" t="str">
            <v>קווים תחבורה ציבורית בע"מ</v>
          </cell>
          <cell r="F1190" t="str">
            <v>קווים</v>
          </cell>
          <cell r="G1190">
            <v>2017</v>
          </cell>
          <cell r="H1190" t="str">
            <v>וולוו</v>
          </cell>
          <cell r="I1190" t="str">
            <v>B8R</v>
          </cell>
          <cell r="J1190" t="e">
            <v>#N/A</v>
          </cell>
          <cell r="K1190" t="str">
            <v>אוטובוס</v>
          </cell>
          <cell r="L1190" t="str">
            <v>בינעירוני</v>
          </cell>
          <cell r="M1190" t="str">
            <v/>
          </cell>
          <cell r="N1190" t="str">
            <v>קווים</v>
          </cell>
          <cell r="O1190" t="str">
            <v>מודיעין</v>
          </cell>
          <cell r="P1190" t="str">
            <v/>
          </cell>
          <cell r="Q1190" t="str">
            <v/>
          </cell>
          <cell r="R1190" t="str">
            <v>חשמונאים</v>
          </cell>
        </row>
        <row r="1191">
          <cell r="B1191">
            <v>4361008</v>
          </cell>
          <cell r="C1191">
            <v>43610</v>
          </cell>
          <cell r="D1191" t="str">
            <v>קווים</v>
          </cell>
          <cell r="E1191" t="str">
            <v>קווים תחבורה ציבורית בע"מ</v>
          </cell>
          <cell r="F1191" t="str">
            <v>קווים</v>
          </cell>
          <cell r="G1191">
            <v>2017</v>
          </cell>
          <cell r="H1191" t="str">
            <v>וולוו</v>
          </cell>
          <cell r="I1191" t="str">
            <v>B8R</v>
          </cell>
          <cell r="J1191" t="e">
            <v>#N/A</v>
          </cell>
          <cell r="K1191" t="str">
            <v>אוטובוס</v>
          </cell>
          <cell r="L1191" t="str">
            <v>בינעירוני</v>
          </cell>
          <cell r="M1191" t="str">
            <v/>
          </cell>
          <cell r="N1191" t="str">
            <v>קווים</v>
          </cell>
          <cell r="O1191" t="str">
            <v>נתניה</v>
          </cell>
          <cell r="P1191" t="str">
            <v/>
          </cell>
          <cell r="Q1191" t="str">
            <v/>
          </cell>
          <cell r="R1191" t="str">
            <v>חדרה נתניה</v>
          </cell>
        </row>
        <row r="1192">
          <cell r="B1192">
            <v>4361108</v>
          </cell>
          <cell r="C1192">
            <v>43611</v>
          </cell>
          <cell r="D1192" t="str">
            <v>קווים</v>
          </cell>
          <cell r="E1192" t="str">
            <v>קווים תחבורה ציבורית בע"מ</v>
          </cell>
          <cell r="F1192" t="str">
            <v>קווים</v>
          </cell>
          <cell r="G1192">
            <v>2017</v>
          </cell>
          <cell r="H1192" t="str">
            <v>וולוו</v>
          </cell>
          <cell r="I1192" t="str">
            <v>B8R</v>
          </cell>
          <cell r="J1192" t="e">
            <v>#N/A</v>
          </cell>
          <cell r="K1192" t="str">
            <v>אוטובוס</v>
          </cell>
          <cell r="L1192" t="str">
            <v>בינעירוני</v>
          </cell>
          <cell r="M1192" t="str">
            <v/>
          </cell>
          <cell r="N1192" t="str">
            <v>קווים</v>
          </cell>
          <cell r="O1192" t="str">
            <v>מודיעין</v>
          </cell>
          <cell r="P1192" t="str">
            <v/>
          </cell>
          <cell r="Q1192" t="str">
            <v/>
          </cell>
          <cell r="R1192" t="str">
            <v>חשמונאים</v>
          </cell>
        </row>
        <row r="1193">
          <cell r="B1193">
            <v>4360208</v>
          </cell>
          <cell r="C1193">
            <v>43602</v>
          </cell>
          <cell r="D1193" t="str">
            <v>קווים</v>
          </cell>
          <cell r="E1193" t="str">
            <v>קווים תחבורה ציבורית בע"מ</v>
          </cell>
          <cell r="F1193" t="str">
            <v>קווים</v>
          </cell>
          <cell r="G1193">
            <v>2016</v>
          </cell>
          <cell r="H1193" t="str">
            <v>וולוו</v>
          </cell>
          <cell r="I1193" t="str">
            <v>B8R</v>
          </cell>
          <cell r="J1193" t="e">
            <v>#N/A</v>
          </cell>
          <cell r="K1193" t="str">
            <v>אוטובוס</v>
          </cell>
          <cell r="L1193" t="str">
            <v>בינעירוני</v>
          </cell>
          <cell r="M1193" t="str">
            <v/>
          </cell>
          <cell r="N1193" t="str">
            <v>קווים</v>
          </cell>
          <cell r="O1193" t="str">
            <v>מודיעין עילית</v>
          </cell>
          <cell r="P1193" t="str">
            <v/>
          </cell>
          <cell r="Q1193" t="str">
            <v/>
          </cell>
          <cell r="R1193" t="str">
            <v>חשמונאים</v>
          </cell>
        </row>
        <row r="1194">
          <cell r="B1194">
            <v>4360308</v>
          </cell>
          <cell r="C1194">
            <v>43603</v>
          </cell>
          <cell r="D1194" t="str">
            <v>קווים</v>
          </cell>
          <cell r="E1194" t="str">
            <v>קווים תחבורה ציבורית בע"מ</v>
          </cell>
          <cell r="F1194" t="str">
            <v>קווים</v>
          </cell>
          <cell r="G1194">
            <v>2016</v>
          </cell>
          <cell r="H1194" t="str">
            <v>וולוו</v>
          </cell>
          <cell r="I1194" t="str">
            <v>B8R</v>
          </cell>
          <cell r="J1194" t="e">
            <v>#N/A</v>
          </cell>
          <cell r="K1194" t="str">
            <v>אוטובוס</v>
          </cell>
          <cell r="L1194" t="str">
            <v>בינעירוני</v>
          </cell>
          <cell r="M1194" t="str">
            <v/>
          </cell>
          <cell r="N1194" t="str">
            <v>קווים</v>
          </cell>
          <cell r="O1194" t="str">
            <v>רמלה לוד</v>
          </cell>
          <cell r="P1194" t="str">
            <v/>
          </cell>
          <cell r="Q1194" t="str">
            <v/>
          </cell>
          <cell r="R1194" t="str">
            <v>חשמונאים</v>
          </cell>
        </row>
        <row r="1195">
          <cell r="B1195">
            <v>4360408</v>
          </cell>
          <cell r="C1195">
            <v>43604</v>
          </cell>
          <cell r="D1195" t="str">
            <v>קווים</v>
          </cell>
          <cell r="E1195" t="str">
            <v>קווים תחבורה ציבורית בע"מ</v>
          </cell>
          <cell r="F1195" t="str">
            <v>קווים</v>
          </cell>
          <cell r="G1195">
            <v>2016</v>
          </cell>
          <cell r="H1195" t="str">
            <v>וולוו</v>
          </cell>
          <cell r="I1195" t="str">
            <v>B8R</v>
          </cell>
          <cell r="J1195" t="e">
            <v>#N/A</v>
          </cell>
          <cell r="K1195" t="str">
            <v>אוטובוס</v>
          </cell>
          <cell r="L1195" t="str">
            <v>בינעירוני</v>
          </cell>
          <cell r="M1195" t="str">
            <v/>
          </cell>
          <cell r="N1195" t="str">
            <v>קווים</v>
          </cell>
          <cell r="O1195" t="str">
            <v>רמלה לוד</v>
          </cell>
          <cell r="P1195" t="str">
            <v/>
          </cell>
          <cell r="Q1195" t="str">
            <v/>
          </cell>
          <cell r="R1195" t="str">
            <v>חשמונאים</v>
          </cell>
        </row>
        <row r="1196">
          <cell r="B1196">
            <v>4360508</v>
          </cell>
          <cell r="C1196">
            <v>43605</v>
          </cell>
          <cell r="D1196" t="str">
            <v>קווים</v>
          </cell>
          <cell r="E1196" t="str">
            <v>קווים תחבורה ציבורית בע"מ</v>
          </cell>
          <cell r="F1196" t="str">
            <v>קווים</v>
          </cell>
          <cell r="G1196">
            <v>2016</v>
          </cell>
          <cell r="H1196" t="str">
            <v>וולוו</v>
          </cell>
          <cell r="I1196" t="str">
            <v>B8R</v>
          </cell>
          <cell r="J1196" t="e">
            <v>#N/A</v>
          </cell>
          <cell r="K1196" t="str">
            <v>אוטובוס</v>
          </cell>
          <cell r="L1196" t="str">
            <v>בינעירוני</v>
          </cell>
          <cell r="M1196" t="str">
            <v/>
          </cell>
          <cell r="N1196" t="str">
            <v>קווים</v>
          </cell>
          <cell r="O1196" t="str">
            <v>חדרה</v>
          </cell>
          <cell r="P1196" t="str">
            <v/>
          </cell>
          <cell r="Q1196" t="str">
            <v/>
          </cell>
          <cell r="R1196" t="str">
            <v>חדרה נתניה</v>
          </cell>
        </row>
        <row r="1197">
          <cell r="B1197">
            <v>4360608</v>
          </cell>
          <cell r="C1197">
            <v>43606</v>
          </cell>
          <cell r="D1197" t="str">
            <v>קווים</v>
          </cell>
          <cell r="E1197" t="str">
            <v>קווים תחבורה ציבורית בע"מ</v>
          </cell>
          <cell r="F1197" t="str">
            <v>קווים</v>
          </cell>
          <cell r="G1197">
            <v>2016</v>
          </cell>
          <cell r="H1197" t="str">
            <v>וולוו</v>
          </cell>
          <cell r="I1197" t="str">
            <v>B8R</v>
          </cell>
          <cell r="J1197" t="e">
            <v>#N/A</v>
          </cell>
          <cell r="K1197" t="str">
            <v>אוטובוס</v>
          </cell>
          <cell r="L1197" t="str">
            <v>בינעירוני</v>
          </cell>
          <cell r="M1197" t="str">
            <v/>
          </cell>
          <cell r="N1197" t="str">
            <v>קווים</v>
          </cell>
          <cell r="O1197" t="str">
            <v>חדרה</v>
          </cell>
          <cell r="P1197" t="str">
            <v/>
          </cell>
          <cell r="Q1197" t="str">
            <v/>
          </cell>
          <cell r="R1197" t="str">
            <v>חדרה נתניה</v>
          </cell>
        </row>
        <row r="1198">
          <cell r="B1198">
            <v>4352008</v>
          </cell>
          <cell r="C1198">
            <v>43520</v>
          </cell>
          <cell r="D1198" t="str">
            <v>קווים</v>
          </cell>
          <cell r="E1198" t="str">
            <v>קווים תחבורה ציבורית בע"מ</v>
          </cell>
          <cell r="F1198" t="str">
            <v>קווים</v>
          </cell>
          <cell r="G1198">
            <v>2016</v>
          </cell>
          <cell r="H1198" t="str">
            <v>וולוו</v>
          </cell>
          <cell r="I1198" t="str">
            <v>B8RLE</v>
          </cell>
          <cell r="J1198" t="e">
            <v>#N/A</v>
          </cell>
          <cell r="K1198" t="str">
            <v>אוטובוס</v>
          </cell>
          <cell r="L1198" t="str">
            <v>עירוני</v>
          </cell>
          <cell r="M1198" t="str">
            <v/>
          </cell>
          <cell r="N1198" t="str">
            <v>קווים</v>
          </cell>
          <cell r="O1198" t="str">
            <v>אונו</v>
          </cell>
          <cell r="P1198" t="str">
            <v/>
          </cell>
          <cell r="Q1198" t="str">
            <v/>
          </cell>
          <cell r="R1198" t="str">
            <v>אונו אלעד</v>
          </cell>
        </row>
        <row r="1199">
          <cell r="B1199">
            <v>4351708</v>
          </cell>
          <cell r="C1199">
            <v>43517</v>
          </cell>
          <cell r="D1199" t="str">
            <v>קווים</v>
          </cell>
          <cell r="E1199" t="str">
            <v>קווים תחבורה ציבורית בע"מ</v>
          </cell>
          <cell r="F1199" t="str">
            <v>קווים</v>
          </cell>
          <cell r="G1199">
            <v>2016</v>
          </cell>
          <cell r="H1199" t="str">
            <v>וולוו</v>
          </cell>
          <cell r="I1199" t="str">
            <v>B8RLE</v>
          </cell>
          <cell r="J1199" t="e">
            <v>#N/A</v>
          </cell>
          <cell r="K1199" t="str">
            <v>אוטובוס</v>
          </cell>
          <cell r="L1199" t="str">
            <v>עירוני</v>
          </cell>
          <cell r="M1199" t="str">
            <v/>
          </cell>
          <cell r="N1199" t="str">
            <v>קווים</v>
          </cell>
          <cell r="O1199" t="str">
            <v>אונו</v>
          </cell>
          <cell r="P1199" t="str">
            <v/>
          </cell>
          <cell r="Q1199" t="str">
            <v/>
          </cell>
          <cell r="R1199" t="str">
            <v>אונו אלעד</v>
          </cell>
        </row>
        <row r="1200">
          <cell r="B1200">
            <v>4352208</v>
          </cell>
          <cell r="C1200">
            <v>43522</v>
          </cell>
          <cell r="D1200" t="str">
            <v>קווים</v>
          </cell>
          <cell r="E1200" t="str">
            <v>קווים תחבורה ציבורית בע"מ</v>
          </cell>
          <cell r="F1200" t="str">
            <v>קווים</v>
          </cell>
          <cell r="G1200">
            <v>2017</v>
          </cell>
          <cell r="H1200" t="str">
            <v>וולוו</v>
          </cell>
          <cell r="I1200" t="str">
            <v>B8RLE</v>
          </cell>
          <cell r="J1200" t="e">
            <v>#N/A</v>
          </cell>
          <cell r="K1200" t="str">
            <v>אוטובוס</v>
          </cell>
          <cell r="L1200" t="str">
            <v>עירוני</v>
          </cell>
          <cell r="M1200" t="str">
            <v/>
          </cell>
          <cell r="N1200" t="str">
            <v>קווים</v>
          </cell>
          <cell r="O1200" t="str">
            <v>עילית</v>
          </cell>
          <cell r="P1200" t="str">
            <v/>
          </cell>
          <cell r="Q1200" t="str">
            <v/>
          </cell>
          <cell r="R1200" t="str">
            <v>עילית</v>
          </cell>
        </row>
        <row r="1201">
          <cell r="B1201">
            <v>9329439</v>
          </cell>
          <cell r="C1201">
            <v>93294</v>
          </cell>
          <cell r="D1201" t="str">
            <v>קווים</v>
          </cell>
          <cell r="E1201" t="str">
            <v>קווים תחבורה ציבורית בע"מ</v>
          </cell>
          <cell r="F1201" t="str">
            <v>קווים</v>
          </cell>
          <cell r="G1201">
            <v>2017</v>
          </cell>
          <cell r="H1201" t="str">
            <v>מרצדס בנץ</v>
          </cell>
          <cell r="I1201" t="str">
            <v>519-CDI</v>
          </cell>
          <cell r="J1201">
            <v>19</v>
          </cell>
          <cell r="K1201" t="str">
            <v>מיניבוס</v>
          </cell>
          <cell r="L1201" t="str">
            <v>בינעירוני</v>
          </cell>
          <cell r="M1201" t="str">
            <v/>
          </cell>
          <cell r="N1201" t="str">
            <v>קווים</v>
          </cell>
          <cell r="O1201" t="str">
            <v xml:space="preserve">עמק חפר-תחבורה חכמה </v>
          </cell>
          <cell r="P1201" t="str">
            <v/>
          </cell>
          <cell r="Q1201" t="str">
            <v/>
          </cell>
          <cell r="R1201" t="str">
            <v xml:space="preserve">עמק חפר-תחבורה חכמה </v>
          </cell>
        </row>
        <row r="1202">
          <cell r="B1202">
            <v>9329539</v>
          </cell>
          <cell r="C1202">
            <v>93295</v>
          </cell>
          <cell r="D1202" t="str">
            <v>קווים</v>
          </cell>
          <cell r="E1202" t="str">
            <v>קווים תחבורה ציבורית בע"מ</v>
          </cell>
          <cell r="F1202" t="str">
            <v>קווים</v>
          </cell>
          <cell r="G1202">
            <v>2017</v>
          </cell>
          <cell r="H1202" t="str">
            <v>מרצדס בנץ</v>
          </cell>
          <cell r="I1202" t="str">
            <v>519-CDI</v>
          </cell>
          <cell r="J1202">
            <v>19</v>
          </cell>
          <cell r="K1202" t="str">
            <v>מיניבוס</v>
          </cell>
          <cell r="L1202" t="str">
            <v>בינעירוני</v>
          </cell>
          <cell r="M1202" t="str">
            <v/>
          </cell>
          <cell r="N1202" t="str">
            <v>קווים</v>
          </cell>
          <cell r="O1202" t="str">
            <v xml:space="preserve">עמק חפר-תחבורה חכמה </v>
          </cell>
          <cell r="P1202" t="str">
            <v/>
          </cell>
          <cell r="Q1202" t="str">
            <v/>
          </cell>
          <cell r="R1202" t="str">
            <v xml:space="preserve">עמק חפר-תחבורה חכמה </v>
          </cell>
        </row>
        <row r="1203">
          <cell r="B1203">
            <v>9329639</v>
          </cell>
          <cell r="C1203">
            <v>93296</v>
          </cell>
          <cell r="D1203" t="str">
            <v>קווים</v>
          </cell>
          <cell r="E1203" t="str">
            <v>קווים תחבורה ציבורית בע"מ</v>
          </cell>
          <cell r="F1203" t="str">
            <v>קווים</v>
          </cell>
          <cell r="G1203">
            <v>2017</v>
          </cell>
          <cell r="H1203" t="str">
            <v>מרצדס בנץ</v>
          </cell>
          <cell r="I1203" t="str">
            <v>519-CDI</v>
          </cell>
          <cell r="J1203">
            <v>19</v>
          </cell>
          <cell r="K1203" t="str">
            <v>מיניבוס</v>
          </cell>
          <cell r="L1203" t="str">
            <v>בינעירוני</v>
          </cell>
          <cell r="M1203" t="str">
            <v/>
          </cell>
          <cell r="N1203" t="str">
            <v>קווים</v>
          </cell>
          <cell r="O1203" t="str">
            <v>חדרה</v>
          </cell>
          <cell r="P1203" t="str">
            <v/>
          </cell>
          <cell r="Q1203" t="str">
            <v/>
          </cell>
          <cell r="R1203" t="str">
            <v>חדרה נתניה</v>
          </cell>
        </row>
        <row r="1204">
          <cell r="B1204">
            <v>9329739</v>
          </cell>
          <cell r="C1204">
            <v>93297</v>
          </cell>
          <cell r="D1204" t="str">
            <v>קווים</v>
          </cell>
          <cell r="E1204" t="str">
            <v>קווים תחבורה ציבורית בע"מ</v>
          </cell>
          <cell r="F1204" t="str">
            <v>קווים</v>
          </cell>
          <cell r="G1204">
            <v>2017</v>
          </cell>
          <cell r="H1204" t="str">
            <v>מרצדס בנץ</v>
          </cell>
          <cell r="I1204" t="str">
            <v>519-CDI</v>
          </cell>
          <cell r="J1204">
            <v>19</v>
          </cell>
          <cell r="K1204" t="str">
            <v>מיניבוס</v>
          </cell>
          <cell r="L1204" t="str">
            <v>בינעירוני</v>
          </cell>
          <cell r="M1204" t="str">
            <v/>
          </cell>
          <cell r="N1204" t="str">
            <v>קווים</v>
          </cell>
          <cell r="O1204" t="str">
            <v xml:space="preserve">עמק חפר-תחבורה חכמה </v>
          </cell>
          <cell r="P1204" t="str">
            <v/>
          </cell>
          <cell r="Q1204" t="str">
            <v/>
          </cell>
          <cell r="R1204" t="str">
            <v xml:space="preserve">עמק חפר-תחבורה חכמה </v>
          </cell>
        </row>
        <row r="1205">
          <cell r="B1205">
            <v>9329839</v>
          </cell>
          <cell r="C1205">
            <v>93298</v>
          </cell>
          <cell r="D1205" t="str">
            <v>קווים</v>
          </cell>
          <cell r="E1205" t="str">
            <v>קווים תחבורה ציבורית בע"מ</v>
          </cell>
          <cell r="F1205" t="str">
            <v>קווים</v>
          </cell>
          <cell r="G1205">
            <v>2017</v>
          </cell>
          <cell r="H1205" t="str">
            <v>מרצדס בנץ</v>
          </cell>
          <cell r="I1205" t="str">
            <v>519-CDI</v>
          </cell>
          <cell r="J1205">
            <v>19</v>
          </cell>
          <cell r="K1205" t="str">
            <v>מיניבוס</v>
          </cell>
          <cell r="L1205" t="str">
            <v>בינעירוני</v>
          </cell>
          <cell r="M1205" t="str">
            <v/>
          </cell>
          <cell r="N1205" t="str">
            <v>קווים</v>
          </cell>
          <cell r="O1205" t="str">
            <v xml:space="preserve">עמק חפר-תחבורה חכמה </v>
          </cell>
          <cell r="P1205" t="str">
            <v/>
          </cell>
          <cell r="Q1205" t="str">
            <v/>
          </cell>
          <cell r="R1205" t="str">
            <v xml:space="preserve">עמק חפר-תחבורה חכמה </v>
          </cell>
        </row>
        <row r="1206">
          <cell r="B1206">
            <v>9329939</v>
          </cell>
          <cell r="C1206">
            <v>93299</v>
          </cell>
          <cell r="D1206" t="str">
            <v>קווים</v>
          </cell>
          <cell r="E1206" t="str">
            <v>קווים תחבורה ציבורית בע"מ</v>
          </cell>
          <cell r="F1206" t="str">
            <v>קווים</v>
          </cell>
          <cell r="G1206">
            <v>2017</v>
          </cell>
          <cell r="H1206" t="str">
            <v>מרצדס בנץ</v>
          </cell>
          <cell r="I1206" t="str">
            <v>519-CDI</v>
          </cell>
          <cell r="J1206">
            <v>19</v>
          </cell>
          <cell r="K1206" t="str">
            <v>מיניבוס</v>
          </cell>
          <cell r="L1206" t="str">
            <v>בינעירוני</v>
          </cell>
          <cell r="M1206" t="str">
            <v/>
          </cell>
          <cell r="N1206" t="str">
            <v>קווים</v>
          </cell>
          <cell r="O1206" t="str">
            <v xml:space="preserve">עמק חפר-תחבורה חכמה </v>
          </cell>
          <cell r="P1206" t="str">
            <v/>
          </cell>
          <cell r="Q1206" t="str">
            <v/>
          </cell>
          <cell r="R1206" t="str">
            <v xml:space="preserve">עמק חפר-תחבורה חכמה </v>
          </cell>
        </row>
        <row r="1207">
          <cell r="B1207">
            <v>9333139</v>
          </cell>
          <cell r="C1207">
            <v>93331</v>
          </cell>
          <cell r="D1207" t="str">
            <v>קווים</v>
          </cell>
          <cell r="E1207" t="str">
            <v>קווים תחבורה ציבורית בע"מ</v>
          </cell>
          <cell r="F1207" t="str">
            <v>קווים</v>
          </cell>
          <cell r="G1207">
            <v>2017</v>
          </cell>
          <cell r="H1207" t="str">
            <v>מרצדס בנץ</v>
          </cell>
          <cell r="I1207" t="str">
            <v>519-CDI</v>
          </cell>
          <cell r="J1207">
            <v>19</v>
          </cell>
          <cell r="K1207" t="str">
            <v>מיניבוס</v>
          </cell>
          <cell r="L1207" t="str">
            <v>בינעירוני</v>
          </cell>
          <cell r="M1207" t="str">
            <v/>
          </cell>
          <cell r="N1207" t="str">
            <v>קווים</v>
          </cell>
          <cell r="O1207" t="str">
            <v xml:space="preserve">עמק חפר-תחבורה חכמה </v>
          </cell>
          <cell r="P1207" t="str">
            <v/>
          </cell>
          <cell r="Q1207" t="str">
            <v/>
          </cell>
          <cell r="R1207" t="str">
            <v xml:space="preserve">עמק חפר-תחבורה חכמה </v>
          </cell>
        </row>
        <row r="1208">
          <cell r="B1208">
            <v>67416601</v>
          </cell>
          <cell r="C1208">
            <v>67416601</v>
          </cell>
          <cell r="D1208" t="str">
            <v>קווים</v>
          </cell>
          <cell r="E1208" t="str">
            <v>קווים תחבורה ציבורית בע"מ</v>
          </cell>
          <cell r="F1208" t="str">
            <v>קווים</v>
          </cell>
          <cell r="G1208">
            <v>2020</v>
          </cell>
          <cell r="H1208" t="str">
            <v>וולוו</v>
          </cell>
          <cell r="I1208" t="str">
            <v>B8R</v>
          </cell>
          <cell r="J1208" t="e">
            <v>#N/A</v>
          </cell>
          <cell r="K1208" t="str">
            <v>אוטובוס</v>
          </cell>
          <cell r="L1208" t="str">
            <v>בינעירוני</v>
          </cell>
          <cell r="M1208" t="str">
            <v/>
          </cell>
          <cell r="N1208" t="str">
            <v>קווים</v>
          </cell>
          <cell r="O1208" t="str">
            <v>מודיעין עילית</v>
          </cell>
          <cell r="P1208" t="str">
            <v/>
          </cell>
          <cell r="Q1208" t="str">
            <v/>
          </cell>
          <cell r="R1208" t="str">
            <v>חשמונאים</v>
          </cell>
        </row>
        <row r="1209">
          <cell r="B1209">
            <v>67416701</v>
          </cell>
          <cell r="C1209">
            <v>67416701</v>
          </cell>
          <cell r="D1209" t="str">
            <v>קווים</v>
          </cell>
          <cell r="E1209" t="str">
            <v>קווים תחבורה ציבורית בע"מ</v>
          </cell>
          <cell r="F1209" t="str">
            <v>קווים</v>
          </cell>
          <cell r="G1209">
            <v>2020</v>
          </cell>
          <cell r="H1209" t="str">
            <v>וולוו</v>
          </cell>
          <cell r="I1209" t="str">
            <v>B8R</v>
          </cell>
          <cell r="J1209" t="e">
            <v>#N/A</v>
          </cell>
          <cell r="K1209" t="str">
            <v>אוטובוס</v>
          </cell>
          <cell r="L1209" t="str">
            <v>בינעירוני</v>
          </cell>
          <cell r="M1209" t="str">
            <v/>
          </cell>
          <cell r="N1209" t="str">
            <v>קווים</v>
          </cell>
          <cell r="O1209" t="str">
            <v>מודיעין עילית</v>
          </cell>
          <cell r="P1209" t="str">
            <v/>
          </cell>
          <cell r="Q1209" t="str">
            <v/>
          </cell>
          <cell r="R1209" t="str">
            <v>חשמונאים</v>
          </cell>
        </row>
        <row r="1210">
          <cell r="B1210">
            <v>67416801</v>
          </cell>
          <cell r="C1210">
            <v>67416801</v>
          </cell>
          <cell r="D1210" t="str">
            <v>קווים</v>
          </cell>
          <cell r="E1210" t="str">
            <v>קווים תחבורה ציבורית בע"מ</v>
          </cell>
          <cell r="F1210" t="str">
            <v>קווים</v>
          </cell>
          <cell r="G1210">
            <v>2020</v>
          </cell>
          <cell r="H1210" t="str">
            <v>וולוו</v>
          </cell>
          <cell r="I1210" t="str">
            <v>B8R</v>
          </cell>
          <cell r="J1210" t="e">
            <v>#N/A</v>
          </cell>
          <cell r="K1210" t="str">
            <v>אוטובוס</v>
          </cell>
          <cell r="L1210" t="str">
            <v>בינעירוני</v>
          </cell>
          <cell r="M1210" t="str">
            <v/>
          </cell>
          <cell r="N1210" t="str">
            <v>קווים</v>
          </cell>
          <cell r="O1210" t="str">
            <v>מודיעין עילית</v>
          </cell>
          <cell r="P1210" t="str">
            <v/>
          </cell>
          <cell r="Q1210" t="str">
            <v/>
          </cell>
          <cell r="R1210" t="str">
            <v>חשמונאים</v>
          </cell>
        </row>
        <row r="1211">
          <cell r="B1211">
            <v>67416901</v>
          </cell>
          <cell r="C1211">
            <v>67416901</v>
          </cell>
          <cell r="D1211" t="str">
            <v>קווים</v>
          </cell>
          <cell r="E1211" t="str">
            <v>קווים תחבורה ציבורית בע"מ</v>
          </cell>
          <cell r="F1211" t="str">
            <v>קווים</v>
          </cell>
          <cell r="G1211">
            <v>2020</v>
          </cell>
          <cell r="H1211" t="str">
            <v>וולוו</v>
          </cell>
          <cell r="I1211" t="str">
            <v>B8R</v>
          </cell>
          <cell r="J1211" t="e">
            <v>#N/A</v>
          </cell>
          <cell r="K1211" t="str">
            <v>אוטובוס</v>
          </cell>
          <cell r="L1211" t="str">
            <v>בינעירוני</v>
          </cell>
          <cell r="M1211" t="str">
            <v/>
          </cell>
          <cell r="N1211" t="str">
            <v>קווים</v>
          </cell>
          <cell r="O1211" t="str">
            <v>מודיעין עילית</v>
          </cell>
          <cell r="P1211" t="str">
            <v/>
          </cell>
          <cell r="Q1211" t="str">
            <v/>
          </cell>
          <cell r="R1211" t="str">
            <v>חשמונאים</v>
          </cell>
        </row>
        <row r="1212">
          <cell r="B1212">
            <v>67412101</v>
          </cell>
          <cell r="C1212">
            <v>67412101</v>
          </cell>
          <cell r="D1212" t="str">
            <v>קווים</v>
          </cell>
          <cell r="E1212" t="str">
            <v>קווים תחבורה ציבורית בע"מ</v>
          </cell>
          <cell r="F1212" t="str">
            <v>קווים</v>
          </cell>
          <cell r="G1212">
            <v>2020</v>
          </cell>
          <cell r="H1212" t="str">
            <v>וולוו</v>
          </cell>
          <cell r="I1212" t="str">
            <v>B11R</v>
          </cell>
          <cell r="J1212">
            <v>51</v>
          </cell>
          <cell r="K1212" t="str">
            <v>אוטובוס</v>
          </cell>
          <cell r="L1212" t="str">
            <v>בינעירוני</v>
          </cell>
          <cell r="M1212" t="str">
            <v/>
          </cell>
          <cell r="N1212" t="str">
            <v>קווים</v>
          </cell>
          <cell r="O1212" t="str">
            <v>עילית</v>
          </cell>
          <cell r="P1212" t="str">
            <v/>
          </cell>
          <cell r="Q1212" t="str">
            <v/>
          </cell>
          <cell r="R1212" t="str">
            <v>עילית</v>
          </cell>
        </row>
        <row r="1213">
          <cell r="B1213">
            <v>67412201</v>
          </cell>
          <cell r="C1213">
            <v>67412201</v>
          </cell>
          <cell r="D1213" t="str">
            <v>קווים</v>
          </cell>
          <cell r="E1213" t="str">
            <v>קווים תחבורה ציבורית בע"מ</v>
          </cell>
          <cell r="F1213" t="str">
            <v>קווים</v>
          </cell>
          <cell r="G1213">
            <v>2020</v>
          </cell>
          <cell r="H1213" t="str">
            <v>וולוו</v>
          </cell>
          <cell r="I1213" t="str">
            <v>B11R</v>
          </cell>
          <cell r="J1213">
            <v>51</v>
          </cell>
          <cell r="K1213" t="str">
            <v>אוטובוס</v>
          </cell>
          <cell r="L1213" t="str">
            <v>בינעירוני</v>
          </cell>
          <cell r="M1213" t="str">
            <v/>
          </cell>
          <cell r="N1213" t="str">
            <v>קווים</v>
          </cell>
          <cell r="O1213" t="str">
            <v>עילית</v>
          </cell>
          <cell r="P1213" t="str">
            <v/>
          </cell>
          <cell r="Q1213" t="str">
            <v/>
          </cell>
          <cell r="R1213" t="str">
            <v>עילית</v>
          </cell>
        </row>
        <row r="1214">
          <cell r="B1214">
            <v>67412301</v>
          </cell>
          <cell r="C1214">
            <v>67412301</v>
          </cell>
          <cell r="D1214" t="str">
            <v>קווים</v>
          </cell>
          <cell r="E1214" t="str">
            <v>קווים תחבורה ציבורית בע"מ</v>
          </cell>
          <cell r="F1214" t="str">
            <v>קווים</v>
          </cell>
          <cell r="G1214">
            <v>2020</v>
          </cell>
          <cell r="H1214" t="str">
            <v>וולוו</v>
          </cell>
          <cell r="I1214" t="str">
            <v>B11R</v>
          </cell>
          <cell r="J1214">
            <v>51</v>
          </cell>
          <cell r="K1214" t="str">
            <v>אוטובוס</v>
          </cell>
          <cell r="L1214" t="str">
            <v>בינעירוני</v>
          </cell>
          <cell r="M1214" t="str">
            <v/>
          </cell>
          <cell r="N1214" t="str">
            <v>קווים</v>
          </cell>
          <cell r="O1214" t="str">
            <v>עילית</v>
          </cell>
          <cell r="P1214" t="str">
            <v/>
          </cell>
          <cell r="Q1214" t="str">
            <v/>
          </cell>
          <cell r="R1214" t="str">
            <v>עילית</v>
          </cell>
        </row>
        <row r="1215">
          <cell r="B1215">
            <v>67417001</v>
          </cell>
          <cell r="C1215">
            <v>67417001</v>
          </cell>
          <cell r="D1215" t="str">
            <v>קווים</v>
          </cell>
          <cell r="E1215" t="str">
            <v>קווים תחבורה ציבורית בע"מ</v>
          </cell>
          <cell r="F1215" t="str">
            <v>קווים</v>
          </cell>
          <cell r="G1215">
            <v>2020</v>
          </cell>
          <cell r="H1215" t="str">
            <v>וולוו</v>
          </cell>
          <cell r="I1215" t="str">
            <v>B8R</v>
          </cell>
          <cell r="J1215" t="e">
            <v>#N/A</v>
          </cell>
          <cell r="K1215" t="str">
            <v>אוטובוס</v>
          </cell>
          <cell r="L1215" t="str">
            <v>בינעירוני</v>
          </cell>
          <cell r="M1215" t="str">
            <v/>
          </cell>
          <cell r="N1215" t="str">
            <v>קווים</v>
          </cell>
          <cell r="O1215" t="str">
            <v>רמלה לוד</v>
          </cell>
          <cell r="P1215" t="str">
            <v/>
          </cell>
          <cell r="Q1215" t="str">
            <v/>
          </cell>
          <cell r="R1215" t="str">
            <v>חשמונאים</v>
          </cell>
        </row>
        <row r="1216">
          <cell r="B1216">
            <v>67417101</v>
          </cell>
          <cell r="C1216">
            <v>67417101</v>
          </cell>
          <cell r="D1216" t="str">
            <v>קווים</v>
          </cell>
          <cell r="E1216" t="str">
            <v>קווים תחבורה ציבורית בע"מ</v>
          </cell>
          <cell r="F1216" t="str">
            <v>קווים</v>
          </cell>
          <cell r="G1216">
            <v>2020</v>
          </cell>
          <cell r="H1216" t="str">
            <v>וולוו</v>
          </cell>
          <cell r="I1216" t="str">
            <v>B8R</v>
          </cell>
          <cell r="J1216" t="e">
            <v>#N/A</v>
          </cell>
          <cell r="K1216" t="str">
            <v>אוטובוס</v>
          </cell>
          <cell r="L1216" t="str">
            <v>בינעירוני</v>
          </cell>
          <cell r="M1216" t="str">
            <v/>
          </cell>
          <cell r="N1216" t="str">
            <v>קווים</v>
          </cell>
          <cell r="O1216" t="str">
            <v>רמלה לוד</v>
          </cell>
          <cell r="P1216" t="str">
            <v/>
          </cell>
          <cell r="Q1216" t="str">
            <v/>
          </cell>
          <cell r="R1216" t="str">
            <v>חשמונאים</v>
          </cell>
        </row>
        <row r="1217">
          <cell r="B1217">
            <v>67417201</v>
          </cell>
          <cell r="C1217">
            <v>67417201</v>
          </cell>
          <cell r="D1217" t="str">
            <v>קווים</v>
          </cell>
          <cell r="E1217" t="str">
            <v>קווים תחבורה ציבורית בע"מ</v>
          </cell>
          <cell r="F1217" t="str">
            <v>קווים</v>
          </cell>
          <cell r="G1217">
            <v>2020</v>
          </cell>
          <cell r="H1217" t="str">
            <v>וולוו</v>
          </cell>
          <cell r="I1217" t="str">
            <v>B8R</v>
          </cell>
          <cell r="J1217" t="e">
            <v>#N/A</v>
          </cell>
          <cell r="K1217" t="str">
            <v>אוטובוס</v>
          </cell>
          <cell r="L1217" t="str">
            <v>בינעירוני</v>
          </cell>
          <cell r="M1217" t="str">
            <v/>
          </cell>
          <cell r="N1217" t="str">
            <v>קווים</v>
          </cell>
          <cell r="O1217" t="str">
            <v>רמלה לוד</v>
          </cell>
          <cell r="P1217" t="str">
            <v/>
          </cell>
          <cell r="Q1217" t="str">
            <v/>
          </cell>
          <cell r="R1217" t="str">
            <v>חשמונאים</v>
          </cell>
        </row>
        <row r="1218">
          <cell r="B1218">
            <v>67417301</v>
          </cell>
          <cell r="C1218">
            <v>67417301</v>
          </cell>
          <cell r="D1218" t="str">
            <v>קווים</v>
          </cell>
          <cell r="E1218" t="str">
            <v>קווים תחבורה ציבורית בע"מ</v>
          </cell>
          <cell r="F1218" t="str">
            <v>קווים</v>
          </cell>
          <cell r="G1218">
            <v>2020</v>
          </cell>
          <cell r="H1218" t="str">
            <v>וולוו</v>
          </cell>
          <cell r="I1218" t="str">
            <v>B8R</v>
          </cell>
          <cell r="J1218" t="e">
            <v>#N/A</v>
          </cell>
          <cell r="K1218" t="str">
            <v>אוטובוס</v>
          </cell>
          <cell r="L1218" t="str">
            <v>בינעירוני</v>
          </cell>
          <cell r="M1218" t="str">
            <v/>
          </cell>
          <cell r="N1218" t="str">
            <v>קווים</v>
          </cell>
          <cell r="O1218" t="str">
            <v>רמלה לוד</v>
          </cell>
          <cell r="P1218" t="str">
            <v/>
          </cell>
          <cell r="Q1218" t="str">
            <v/>
          </cell>
          <cell r="R1218" t="str">
            <v>חשמונאים</v>
          </cell>
        </row>
        <row r="1219">
          <cell r="B1219">
            <v>65216201</v>
          </cell>
          <cell r="C1219">
            <v>65216201</v>
          </cell>
          <cell r="D1219" t="str">
            <v>קווים</v>
          </cell>
          <cell r="E1219" t="str">
            <v>קווים תחבורה ציבורית בע"מ</v>
          </cell>
          <cell r="F1219" t="str">
            <v>קווים</v>
          </cell>
          <cell r="G1219">
            <v>2020</v>
          </cell>
          <cell r="H1219" t="str">
            <v>איסוזו טורקיה</v>
          </cell>
          <cell r="I1219" t="str">
            <v>MOBFLA</v>
          </cell>
          <cell r="J1219" t="e">
            <v>#N/A</v>
          </cell>
          <cell r="K1219" t="str">
            <v>מידיבוס</v>
          </cell>
          <cell r="L1219" t="str">
            <v>עירוני</v>
          </cell>
          <cell r="M1219" t="str">
            <v>נגיש</v>
          </cell>
          <cell r="N1219" t="str">
            <v>קווים</v>
          </cell>
          <cell r="O1219" t="str">
            <v>נתניה</v>
          </cell>
          <cell r="P1219" t="str">
            <v/>
          </cell>
          <cell r="Q1219" t="str">
            <v/>
          </cell>
          <cell r="R1219" t="str">
            <v>חדרה נתניה</v>
          </cell>
        </row>
        <row r="1220">
          <cell r="B1220">
            <v>67417401</v>
          </cell>
          <cell r="C1220">
            <v>67417401</v>
          </cell>
          <cell r="D1220" t="str">
            <v>קווים</v>
          </cell>
          <cell r="E1220" t="str">
            <v>מאיר ליסינג</v>
          </cell>
          <cell r="F1220" t="str">
            <v>קווים</v>
          </cell>
          <cell r="G1220">
            <v>2020</v>
          </cell>
          <cell r="H1220" t="str">
            <v>וולוו</v>
          </cell>
          <cell r="I1220" t="str">
            <v>B8R</v>
          </cell>
          <cell r="J1220" t="e">
            <v>#N/A</v>
          </cell>
          <cell r="K1220" t="str">
            <v>אוטובוס</v>
          </cell>
          <cell r="L1220" t="str">
            <v>בינעירוני</v>
          </cell>
          <cell r="M1220" t="str">
            <v/>
          </cell>
          <cell r="N1220" t="str">
            <v>קווים</v>
          </cell>
          <cell r="O1220" t="str">
            <v>חדרה</v>
          </cell>
          <cell r="P1220" t="str">
            <v/>
          </cell>
          <cell r="Q1220" t="str">
            <v/>
          </cell>
          <cell r="R1220" t="str">
            <v>חדרה נתניה</v>
          </cell>
        </row>
        <row r="1221">
          <cell r="B1221">
            <v>67417501</v>
          </cell>
          <cell r="C1221">
            <v>67417501</v>
          </cell>
          <cell r="D1221" t="str">
            <v>קווים</v>
          </cell>
          <cell r="E1221" t="str">
            <v>מאיר ליסינג</v>
          </cell>
          <cell r="F1221" t="str">
            <v>קווים</v>
          </cell>
          <cell r="G1221">
            <v>2020</v>
          </cell>
          <cell r="H1221" t="str">
            <v>וולוו</v>
          </cell>
          <cell r="I1221" t="str">
            <v>B8R</v>
          </cell>
          <cell r="J1221" t="e">
            <v>#N/A</v>
          </cell>
          <cell r="K1221" t="str">
            <v>אוטובוס</v>
          </cell>
          <cell r="L1221" t="str">
            <v>בינעירוני</v>
          </cell>
          <cell r="M1221" t="str">
            <v/>
          </cell>
          <cell r="N1221" t="str">
            <v>קווים</v>
          </cell>
          <cell r="O1221" t="str">
            <v>חדרה</v>
          </cell>
          <cell r="P1221" t="str">
            <v/>
          </cell>
          <cell r="Q1221" t="str">
            <v/>
          </cell>
          <cell r="R1221" t="str">
            <v>חדרה נתניה</v>
          </cell>
        </row>
        <row r="1222">
          <cell r="B1222">
            <v>67417601</v>
          </cell>
          <cell r="C1222">
            <v>67417601</v>
          </cell>
          <cell r="D1222" t="str">
            <v>קווים</v>
          </cell>
          <cell r="E1222" t="str">
            <v>מאיר ליסינג</v>
          </cell>
          <cell r="F1222" t="str">
            <v>קווים</v>
          </cell>
          <cell r="G1222">
            <v>2020</v>
          </cell>
          <cell r="H1222" t="str">
            <v>וולוו</v>
          </cell>
          <cell r="I1222" t="str">
            <v>B8R</v>
          </cell>
          <cell r="J1222" t="e">
            <v>#N/A</v>
          </cell>
          <cell r="K1222" t="str">
            <v>אוטובוס</v>
          </cell>
          <cell r="L1222" t="str">
            <v>בינעירוני</v>
          </cell>
          <cell r="M1222" t="str">
            <v/>
          </cell>
          <cell r="N1222" t="str">
            <v>קווים</v>
          </cell>
          <cell r="O1222" t="str">
            <v>חדרה</v>
          </cell>
          <cell r="P1222" t="str">
            <v/>
          </cell>
          <cell r="Q1222" t="str">
            <v/>
          </cell>
          <cell r="R1222" t="str">
            <v>חדרה נתניה</v>
          </cell>
        </row>
        <row r="1223">
          <cell r="B1223">
            <v>67417701</v>
          </cell>
          <cell r="C1223">
            <v>67417701</v>
          </cell>
          <cell r="D1223" t="str">
            <v>קווים</v>
          </cell>
          <cell r="E1223" t="str">
            <v>מאיר ליסינג</v>
          </cell>
          <cell r="F1223" t="str">
            <v>קווים</v>
          </cell>
          <cell r="G1223">
            <v>2020</v>
          </cell>
          <cell r="H1223" t="str">
            <v>וולוו</v>
          </cell>
          <cell r="I1223" t="str">
            <v>B8R</v>
          </cell>
          <cell r="J1223" t="e">
            <v>#N/A</v>
          </cell>
          <cell r="K1223" t="str">
            <v>אוטובוס</v>
          </cell>
          <cell r="L1223" t="str">
            <v>בינעירוני</v>
          </cell>
          <cell r="M1223" t="str">
            <v/>
          </cell>
          <cell r="N1223" t="str">
            <v>קווים</v>
          </cell>
          <cell r="O1223" t="str">
            <v>חדרה</v>
          </cell>
          <cell r="P1223" t="str">
            <v/>
          </cell>
          <cell r="Q1223" t="str">
            <v/>
          </cell>
          <cell r="R1223" t="str">
            <v>חדרה נתניה</v>
          </cell>
        </row>
        <row r="1224">
          <cell r="B1224">
            <v>67417801</v>
          </cell>
          <cell r="C1224">
            <v>67417801</v>
          </cell>
          <cell r="D1224" t="str">
            <v>קווים</v>
          </cell>
          <cell r="E1224" t="str">
            <v>מאיר ליסינג</v>
          </cell>
          <cell r="F1224" t="str">
            <v>קווים</v>
          </cell>
          <cell r="G1224">
            <v>2020</v>
          </cell>
          <cell r="H1224" t="str">
            <v>וולוו</v>
          </cell>
          <cell r="I1224" t="str">
            <v>B8R</v>
          </cell>
          <cell r="J1224" t="e">
            <v>#N/A</v>
          </cell>
          <cell r="K1224" t="str">
            <v>אוטובוס</v>
          </cell>
          <cell r="L1224" t="str">
            <v>בינעירוני</v>
          </cell>
          <cell r="M1224" t="str">
            <v/>
          </cell>
          <cell r="N1224" t="str">
            <v>קווים</v>
          </cell>
          <cell r="O1224" t="str">
            <v>נתניה</v>
          </cell>
          <cell r="P1224" t="str">
            <v/>
          </cell>
          <cell r="Q1224" t="str">
            <v/>
          </cell>
          <cell r="R1224" t="str">
            <v>חדרה נתניה</v>
          </cell>
        </row>
        <row r="1225">
          <cell r="B1225">
            <v>78556901</v>
          </cell>
          <cell r="C1225">
            <v>78556901</v>
          </cell>
          <cell r="D1225" t="str">
            <v>קווים</v>
          </cell>
          <cell r="E1225" t="str">
            <v>מאיר ליסינג</v>
          </cell>
          <cell r="F1225" t="str">
            <v>קווים</v>
          </cell>
          <cell r="G1225">
            <v>2020</v>
          </cell>
          <cell r="H1225" t="str">
            <v>ז'ונגטונג</v>
          </cell>
          <cell r="I1225" t="str">
            <v>LCK 6120G</v>
          </cell>
          <cell r="J1225" t="e">
            <v>#N/A</v>
          </cell>
          <cell r="K1225" t="str">
            <v>אוטובוס</v>
          </cell>
          <cell r="L1225" t="str">
            <v>עירוני</v>
          </cell>
          <cell r="M1225" t="str">
            <v>נגיש</v>
          </cell>
          <cell r="N1225" t="str">
            <v>קווים</v>
          </cell>
          <cell r="O1225" t="str">
            <v>רמלה לוד</v>
          </cell>
          <cell r="P1225" t="str">
            <v/>
          </cell>
          <cell r="Q1225" t="str">
            <v/>
          </cell>
          <cell r="R1225" t="str">
            <v>חשמונאים</v>
          </cell>
        </row>
        <row r="1226">
          <cell r="B1226">
            <v>78546901</v>
          </cell>
          <cell r="C1226">
            <v>78546901</v>
          </cell>
          <cell r="D1226" t="str">
            <v>קווים</v>
          </cell>
          <cell r="E1226" t="str">
            <v>מאיר ליסינג</v>
          </cell>
          <cell r="F1226" t="str">
            <v>קווים</v>
          </cell>
          <cell r="G1226">
            <v>2020</v>
          </cell>
          <cell r="H1226" t="str">
            <v>ז'ונגטונג</v>
          </cell>
          <cell r="I1226" t="str">
            <v>LCK 6120G</v>
          </cell>
          <cell r="J1226" t="e">
            <v>#N/A</v>
          </cell>
          <cell r="K1226" t="str">
            <v>אוטובוס</v>
          </cell>
          <cell r="L1226" t="str">
            <v>עירוני</v>
          </cell>
          <cell r="M1226" t="str">
            <v>נגיש</v>
          </cell>
          <cell r="N1226" t="str">
            <v>קווים</v>
          </cell>
          <cell r="O1226" t="str">
            <v>רמלה לוד</v>
          </cell>
          <cell r="P1226" t="str">
            <v/>
          </cell>
          <cell r="Q1226" t="str">
            <v/>
          </cell>
          <cell r="R1226" t="str">
            <v>חשמונאים</v>
          </cell>
        </row>
        <row r="1227">
          <cell r="B1227">
            <v>78556701</v>
          </cell>
          <cell r="C1227">
            <v>78556701</v>
          </cell>
          <cell r="D1227" t="str">
            <v>קווים</v>
          </cell>
          <cell r="E1227" t="str">
            <v>מאיר ליסינג</v>
          </cell>
          <cell r="F1227" t="str">
            <v>קווים</v>
          </cell>
          <cell r="G1227">
            <v>2020</v>
          </cell>
          <cell r="H1227" t="str">
            <v>ז'ונגטונג</v>
          </cell>
          <cell r="I1227" t="str">
            <v>LCK 6120G</v>
          </cell>
          <cell r="J1227" t="e">
            <v>#N/A</v>
          </cell>
          <cell r="K1227" t="str">
            <v>אוטובוס</v>
          </cell>
          <cell r="L1227" t="str">
            <v>עירוני</v>
          </cell>
          <cell r="M1227" t="str">
            <v>נגיש</v>
          </cell>
          <cell r="N1227" t="str">
            <v>קווים</v>
          </cell>
          <cell r="O1227" t="str">
            <v>רמלה לוד</v>
          </cell>
          <cell r="P1227" t="str">
            <v/>
          </cell>
          <cell r="Q1227" t="str">
            <v/>
          </cell>
          <cell r="R1227" t="str">
            <v>חשמונאים</v>
          </cell>
        </row>
        <row r="1228">
          <cell r="B1228">
            <v>78556801</v>
          </cell>
          <cell r="C1228">
            <v>78556801</v>
          </cell>
          <cell r="D1228" t="str">
            <v>קווים</v>
          </cell>
          <cell r="E1228" t="str">
            <v>מאיר ליסינג</v>
          </cell>
          <cell r="F1228" t="str">
            <v>קווים</v>
          </cell>
          <cell r="G1228">
            <v>2020</v>
          </cell>
          <cell r="H1228" t="str">
            <v>ז'ונגטונג</v>
          </cell>
          <cell r="I1228" t="str">
            <v>LCK 6120G</v>
          </cell>
          <cell r="J1228" t="e">
            <v>#N/A</v>
          </cell>
          <cell r="K1228" t="str">
            <v>אוטובוס</v>
          </cell>
          <cell r="L1228" t="str">
            <v>עירוני</v>
          </cell>
          <cell r="M1228" t="str">
            <v>נגיש</v>
          </cell>
          <cell r="N1228" t="str">
            <v>קווים</v>
          </cell>
          <cell r="O1228" t="str">
            <v>רמלה לוד</v>
          </cell>
          <cell r="P1228" t="str">
            <v/>
          </cell>
          <cell r="Q1228" t="str">
            <v/>
          </cell>
          <cell r="R1228" t="str">
            <v>חשמונאים</v>
          </cell>
        </row>
        <row r="1229">
          <cell r="B1229">
            <v>7394587</v>
          </cell>
          <cell r="C1229">
            <v>73945</v>
          </cell>
          <cell r="D1229" t="str">
            <v>קווים</v>
          </cell>
          <cell r="E1229" t="str">
            <v>קווים תחבורה ציבורית בע"מ</v>
          </cell>
          <cell r="F1229" t="str">
            <v>קווים</v>
          </cell>
          <cell r="G1229">
            <v>2017</v>
          </cell>
          <cell r="H1229" t="str">
            <v>וולוו</v>
          </cell>
          <cell r="I1229" t="str">
            <v>B11R</v>
          </cell>
          <cell r="J1229">
            <v>51</v>
          </cell>
          <cell r="K1229" t="str">
            <v>אוטובוס</v>
          </cell>
          <cell r="L1229" t="str">
            <v>בינעירוני</v>
          </cell>
          <cell r="M1229" t="str">
            <v/>
          </cell>
          <cell r="N1229" t="str">
            <v>קווים</v>
          </cell>
          <cell r="O1229" t="str">
            <v>עילית</v>
          </cell>
          <cell r="P1229" t="str">
            <v/>
          </cell>
          <cell r="Q1229" t="str">
            <v/>
          </cell>
          <cell r="R1229" t="str">
            <v>עילית</v>
          </cell>
        </row>
        <row r="1230">
          <cell r="B1230">
            <v>7394687</v>
          </cell>
          <cell r="C1230">
            <v>73946</v>
          </cell>
          <cell r="D1230" t="str">
            <v>קווים</v>
          </cell>
          <cell r="E1230" t="str">
            <v>קווים תחבורה ציבורית בע"מ</v>
          </cell>
          <cell r="F1230" t="str">
            <v>קווים</v>
          </cell>
          <cell r="G1230">
            <v>2017</v>
          </cell>
          <cell r="H1230" t="str">
            <v>וולוו</v>
          </cell>
          <cell r="I1230" t="str">
            <v>B11R</v>
          </cell>
          <cell r="J1230">
            <v>51</v>
          </cell>
          <cell r="K1230" t="str">
            <v>אוטובוס</v>
          </cell>
          <cell r="L1230" t="str">
            <v>בינעירוני</v>
          </cell>
          <cell r="M1230" t="str">
            <v/>
          </cell>
          <cell r="N1230" t="str">
            <v>קווים</v>
          </cell>
          <cell r="O1230" t="str">
            <v>עילית</v>
          </cell>
          <cell r="P1230" t="str">
            <v/>
          </cell>
          <cell r="Q1230" t="str">
            <v/>
          </cell>
          <cell r="R1230" t="str">
            <v>עילית</v>
          </cell>
        </row>
        <row r="1231">
          <cell r="B1231">
            <v>7394787</v>
          </cell>
          <cell r="C1231">
            <v>73947</v>
          </cell>
          <cell r="D1231" t="str">
            <v>קווים</v>
          </cell>
          <cell r="E1231" t="str">
            <v>קווים תחבורה ציבורית בע"מ</v>
          </cell>
          <cell r="F1231" t="str">
            <v>קווים</v>
          </cell>
          <cell r="G1231">
            <v>2017</v>
          </cell>
          <cell r="H1231" t="str">
            <v>וולוו</v>
          </cell>
          <cell r="I1231" t="str">
            <v>B11R</v>
          </cell>
          <cell r="J1231">
            <v>51</v>
          </cell>
          <cell r="K1231" t="str">
            <v>אוטובוס</v>
          </cell>
          <cell r="L1231" t="str">
            <v>בינעירוני</v>
          </cell>
          <cell r="M1231" t="str">
            <v/>
          </cell>
          <cell r="N1231" t="str">
            <v>קווים</v>
          </cell>
          <cell r="O1231" t="str">
            <v>עילית</v>
          </cell>
          <cell r="P1231" t="str">
            <v/>
          </cell>
          <cell r="Q1231" t="str">
            <v/>
          </cell>
          <cell r="R1231" t="str">
            <v>עילית</v>
          </cell>
        </row>
        <row r="1232">
          <cell r="B1232">
            <v>7394887</v>
          </cell>
          <cell r="C1232">
            <v>73948</v>
          </cell>
          <cell r="D1232" t="str">
            <v>קווים</v>
          </cell>
          <cell r="E1232" t="str">
            <v>קווים תחבורה ציבורית בע"מ</v>
          </cell>
          <cell r="F1232" t="str">
            <v>קווים</v>
          </cell>
          <cell r="G1232">
            <v>2017</v>
          </cell>
          <cell r="H1232" t="str">
            <v>וולוו</v>
          </cell>
          <cell r="I1232" t="str">
            <v>B11R</v>
          </cell>
          <cell r="J1232">
            <v>51</v>
          </cell>
          <cell r="K1232" t="str">
            <v>אוטובוס</v>
          </cell>
          <cell r="L1232" t="str">
            <v>בינעירוני</v>
          </cell>
          <cell r="M1232" t="str">
            <v/>
          </cell>
          <cell r="N1232" t="str">
            <v>קווים</v>
          </cell>
          <cell r="O1232" t="str">
            <v>עילית</v>
          </cell>
          <cell r="P1232" t="str">
            <v/>
          </cell>
          <cell r="Q1232" t="str">
            <v/>
          </cell>
          <cell r="R1232" t="str">
            <v>עילית</v>
          </cell>
        </row>
        <row r="1233">
          <cell r="B1233">
            <v>7394987</v>
          </cell>
          <cell r="C1233">
            <v>73949</v>
          </cell>
          <cell r="D1233" t="str">
            <v>קווים</v>
          </cell>
          <cell r="E1233" t="str">
            <v>קווים תחבורה ציבורית בע"מ</v>
          </cell>
          <cell r="F1233" t="str">
            <v>קווים</v>
          </cell>
          <cell r="G1233">
            <v>2017</v>
          </cell>
          <cell r="H1233" t="str">
            <v>וולוו</v>
          </cell>
          <cell r="I1233" t="str">
            <v>B11R</v>
          </cell>
          <cell r="J1233">
            <v>51</v>
          </cell>
          <cell r="K1233" t="str">
            <v>אוטובוס</v>
          </cell>
          <cell r="L1233" t="str">
            <v>בינעירוני</v>
          </cell>
          <cell r="M1233" t="str">
            <v/>
          </cell>
          <cell r="N1233" t="str">
            <v>קווים</v>
          </cell>
          <cell r="O1233" t="str">
            <v>עילית</v>
          </cell>
          <cell r="P1233" t="str">
            <v/>
          </cell>
          <cell r="Q1233" t="str">
            <v/>
          </cell>
          <cell r="R1233" t="str">
            <v>עילית</v>
          </cell>
        </row>
        <row r="1234">
          <cell r="B1234">
            <v>7395087</v>
          </cell>
          <cell r="C1234">
            <v>73950</v>
          </cell>
          <cell r="D1234" t="str">
            <v>קווים</v>
          </cell>
          <cell r="E1234" t="str">
            <v>קווים תחבורה ציבורית בע"מ</v>
          </cell>
          <cell r="F1234" t="str">
            <v>קווים</v>
          </cell>
          <cell r="G1234">
            <v>2017</v>
          </cell>
          <cell r="H1234" t="str">
            <v>וולוו</v>
          </cell>
          <cell r="I1234" t="str">
            <v>B11R</v>
          </cell>
          <cell r="J1234">
            <v>51</v>
          </cell>
          <cell r="K1234" t="str">
            <v>אוטובוס</v>
          </cell>
          <cell r="L1234" t="str">
            <v>בינעירוני</v>
          </cell>
          <cell r="M1234" t="str">
            <v/>
          </cell>
          <cell r="N1234" t="str">
            <v>קווים</v>
          </cell>
          <cell r="O1234" t="str">
            <v>עילית</v>
          </cell>
          <cell r="P1234" t="str">
            <v/>
          </cell>
          <cell r="Q1234" t="str">
            <v/>
          </cell>
          <cell r="R1234" t="str">
            <v>עילית</v>
          </cell>
        </row>
        <row r="1235">
          <cell r="B1235">
            <v>7395187</v>
          </cell>
          <cell r="C1235">
            <v>73951</v>
          </cell>
          <cell r="D1235" t="str">
            <v>קווים</v>
          </cell>
          <cell r="E1235" t="str">
            <v>קווים תחבורה ציבורית בע"מ</v>
          </cell>
          <cell r="F1235" t="str">
            <v>קווים</v>
          </cell>
          <cell r="G1235">
            <v>2017</v>
          </cell>
          <cell r="H1235" t="str">
            <v>וולוו</v>
          </cell>
          <cell r="I1235" t="str">
            <v>B11R</v>
          </cell>
          <cell r="J1235">
            <v>51</v>
          </cell>
          <cell r="K1235" t="str">
            <v>אוטובוס</v>
          </cell>
          <cell r="L1235" t="str">
            <v>בינעירוני</v>
          </cell>
          <cell r="M1235" t="str">
            <v/>
          </cell>
          <cell r="N1235" t="str">
            <v>קווים</v>
          </cell>
          <cell r="O1235" t="str">
            <v>עילית</v>
          </cell>
          <cell r="P1235" t="str">
            <v/>
          </cell>
          <cell r="Q1235" t="str">
            <v/>
          </cell>
          <cell r="R1235" t="str">
            <v>עילית</v>
          </cell>
        </row>
        <row r="1236">
          <cell r="B1236">
            <v>7395287</v>
          </cell>
          <cell r="C1236">
            <v>73952</v>
          </cell>
          <cell r="D1236" t="str">
            <v>קווים</v>
          </cell>
          <cell r="E1236" t="str">
            <v>קווים תחבורה ציבורית בע"מ</v>
          </cell>
          <cell r="F1236" t="str">
            <v>קווים</v>
          </cell>
          <cell r="G1236">
            <v>2017</v>
          </cell>
          <cell r="H1236" t="str">
            <v>וולוו</v>
          </cell>
          <cell r="I1236" t="str">
            <v>B11R</v>
          </cell>
          <cell r="J1236">
            <v>51</v>
          </cell>
          <cell r="K1236" t="str">
            <v>אוטובוס</v>
          </cell>
          <cell r="L1236" t="str">
            <v>בינעירוני</v>
          </cell>
          <cell r="M1236" t="str">
            <v/>
          </cell>
          <cell r="N1236" t="str">
            <v>קווים</v>
          </cell>
          <cell r="O1236" t="str">
            <v>עילית</v>
          </cell>
          <cell r="P1236" t="str">
            <v/>
          </cell>
          <cell r="Q1236" t="str">
            <v/>
          </cell>
          <cell r="R1236" t="str">
            <v>עילית</v>
          </cell>
        </row>
        <row r="1237">
          <cell r="B1237">
            <v>7395387</v>
          </cell>
          <cell r="C1237">
            <v>73953</v>
          </cell>
          <cell r="D1237" t="str">
            <v>קווים</v>
          </cell>
          <cell r="E1237" t="str">
            <v>קווים תחבורה ציבורית בע"מ</v>
          </cell>
          <cell r="F1237" t="str">
            <v>קווים</v>
          </cell>
          <cell r="G1237">
            <v>2017</v>
          </cell>
          <cell r="H1237" t="str">
            <v>וולוו</v>
          </cell>
          <cell r="I1237" t="str">
            <v>B11R</v>
          </cell>
          <cell r="J1237">
            <v>51</v>
          </cell>
          <cell r="K1237" t="str">
            <v>אוטובוס</v>
          </cell>
          <cell r="L1237" t="str">
            <v>בינעירוני</v>
          </cell>
          <cell r="M1237" t="str">
            <v/>
          </cell>
          <cell r="N1237" t="str">
            <v>קווים</v>
          </cell>
          <cell r="O1237" t="str">
            <v>עילית</v>
          </cell>
          <cell r="P1237" t="str">
            <v/>
          </cell>
          <cell r="Q1237" t="str">
            <v/>
          </cell>
          <cell r="R1237" t="str">
            <v>עילית</v>
          </cell>
        </row>
        <row r="1238">
          <cell r="B1238">
            <v>7395487</v>
          </cell>
          <cell r="C1238">
            <v>73954</v>
          </cell>
          <cell r="D1238" t="str">
            <v>קווים</v>
          </cell>
          <cell r="E1238" t="str">
            <v>קווים תחבורה ציבורית בע"מ</v>
          </cell>
          <cell r="F1238" t="str">
            <v>קווים</v>
          </cell>
          <cell r="G1238">
            <v>2017</v>
          </cell>
          <cell r="H1238" t="str">
            <v>וולוו</v>
          </cell>
          <cell r="I1238" t="str">
            <v>B11R</v>
          </cell>
          <cell r="J1238">
            <v>51</v>
          </cell>
          <cell r="K1238" t="str">
            <v>אוטובוס</v>
          </cell>
          <cell r="L1238" t="str">
            <v>בינעירוני</v>
          </cell>
          <cell r="M1238" t="str">
            <v/>
          </cell>
          <cell r="N1238" t="str">
            <v>קווים</v>
          </cell>
          <cell r="O1238" t="str">
            <v>עילית</v>
          </cell>
          <cell r="P1238" t="str">
            <v/>
          </cell>
          <cell r="Q1238" t="str">
            <v/>
          </cell>
          <cell r="R1238" t="str">
            <v>עילית</v>
          </cell>
        </row>
        <row r="1239">
          <cell r="B1239">
            <v>7395587</v>
          </cell>
          <cell r="C1239">
            <v>73955</v>
          </cell>
          <cell r="D1239" t="str">
            <v>קווים</v>
          </cell>
          <cell r="E1239" t="str">
            <v>קווים תחבורה ציבורית בע"מ</v>
          </cell>
          <cell r="F1239" t="str">
            <v>קווים</v>
          </cell>
          <cell r="G1239">
            <v>2017</v>
          </cell>
          <cell r="H1239" t="str">
            <v>וולוו</v>
          </cell>
          <cell r="I1239" t="str">
            <v>B11R</v>
          </cell>
          <cell r="J1239">
            <v>51</v>
          </cell>
          <cell r="K1239" t="str">
            <v>אוטובוס</v>
          </cell>
          <cell r="L1239" t="str">
            <v>בינעירוני</v>
          </cell>
          <cell r="M1239" t="str">
            <v/>
          </cell>
          <cell r="N1239" t="str">
            <v>קווים</v>
          </cell>
          <cell r="O1239" t="str">
            <v>עילית</v>
          </cell>
          <cell r="P1239" t="str">
            <v/>
          </cell>
          <cell r="Q1239" t="str">
            <v/>
          </cell>
          <cell r="R1239" t="str">
            <v>עילית</v>
          </cell>
        </row>
        <row r="1240">
          <cell r="B1240">
            <v>7395687</v>
          </cell>
          <cell r="C1240">
            <v>73956</v>
          </cell>
          <cell r="D1240" t="str">
            <v>קווים</v>
          </cell>
          <cell r="E1240" t="str">
            <v>קווים תחבורה ציבורית בע"מ</v>
          </cell>
          <cell r="F1240" t="str">
            <v>קווים</v>
          </cell>
          <cell r="G1240">
            <v>2017</v>
          </cell>
          <cell r="H1240" t="str">
            <v>וולוו</v>
          </cell>
          <cell r="I1240" t="str">
            <v>B11R</v>
          </cell>
          <cell r="J1240">
            <v>51</v>
          </cell>
          <cell r="K1240" t="str">
            <v>אוטובוס</v>
          </cell>
          <cell r="L1240" t="str">
            <v>בינעירוני</v>
          </cell>
          <cell r="M1240" t="str">
            <v/>
          </cell>
          <cell r="N1240" t="str">
            <v>קווים</v>
          </cell>
          <cell r="O1240" t="str">
            <v>עילית</v>
          </cell>
          <cell r="P1240" t="str">
            <v/>
          </cell>
          <cell r="Q1240" t="str">
            <v/>
          </cell>
          <cell r="R1240" t="str">
            <v>עילית</v>
          </cell>
        </row>
        <row r="1241">
          <cell r="B1241">
            <v>7395787</v>
          </cell>
          <cell r="C1241">
            <v>73957</v>
          </cell>
          <cell r="D1241" t="str">
            <v>קווים</v>
          </cell>
          <cell r="E1241" t="str">
            <v>קווים תחבורה ציבורית בע"מ</v>
          </cell>
          <cell r="F1241" t="str">
            <v>קווים</v>
          </cell>
          <cell r="G1241">
            <v>2017</v>
          </cell>
          <cell r="H1241" t="str">
            <v>וולוו</v>
          </cell>
          <cell r="I1241" t="str">
            <v>B11R</v>
          </cell>
          <cell r="J1241">
            <v>51</v>
          </cell>
          <cell r="K1241" t="str">
            <v>אוטובוס</v>
          </cell>
          <cell r="L1241" t="str">
            <v>בינעירוני</v>
          </cell>
          <cell r="M1241" t="str">
            <v/>
          </cell>
          <cell r="N1241" t="str">
            <v>קווים</v>
          </cell>
          <cell r="O1241" t="str">
            <v>עילית</v>
          </cell>
          <cell r="P1241" t="str">
            <v/>
          </cell>
          <cell r="Q1241" t="str">
            <v/>
          </cell>
          <cell r="R1241" t="str">
            <v>עילית</v>
          </cell>
        </row>
        <row r="1242">
          <cell r="B1242">
            <v>7395887</v>
          </cell>
          <cell r="C1242">
            <v>73958</v>
          </cell>
          <cell r="D1242" t="str">
            <v>קווים</v>
          </cell>
          <cell r="E1242" t="str">
            <v>קווים תחבורה ציבורית בע"מ</v>
          </cell>
          <cell r="F1242" t="str">
            <v>קווים</v>
          </cell>
          <cell r="G1242">
            <v>2017</v>
          </cell>
          <cell r="H1242" t="str">
            <v>וולוו</v>
          </cell>
          <cell r="I1242" t="str">
            <v>B11R</v>
          </cell>
          <cell r="J1242">
            <v>51</v>
          </cell>
          <cell r="K1242" t="str">
            <v>אוטובוס</v>
          </cell>
          <cell r="L1242" t="str">
            <v>בינעירוני</v>
          </cell>
          <cell r="M1242" t="str">
            <v/>
          </cell>
          <cell r="N1242" t="str">
            <v>קווים</v>
          </cell>
          <cell r="O1242" t="str">
            <v>עילית</v>
          </cell>
          <cell r="P1242" t="str">
            <v/>
          </cell>
          <cell r="Q1242" t="str">
            <v/>
          </cell>
          <cell r="R1242" t="str">
            <v>עילית</v>
          </cell>
        </row>
        <row r="1243">
          <cell r="B1243">
            <v>7395987</v>
          </cell>
          <cell r="C1243">
            <v>73959</v>
          </cell>
          <cell r="D1243" t="str">
            <v>קווים</v>
          </cell>
          <cell r="E1243" t="str">
            <v>קווים תחבורה ציבורית בע"מ</v>
          </cell>
          <cell r="F1243" t="str">
            <v>קווים</v>
          </cell>
          <cell r="G1243">
            <v>2017</v>
          </cell>
          <cell r="H1243" t="str">
            <v>וולוו</v>
          </cell>
          <cell r="I1243" t="str">
            <v>B8RLE</v>
          </cell>
          <cell r="J1243" t="e">
            <v>#N/A</v>
          </cell>
          <cell r="K1243" t="str">
            <v>אוטובוס</v>
          </cell>
          <cell r="L1243" t="str">
            <v>עירוני</v>
          </cell>
          <cell r="M1243" t="str">
            <v/>
          </cell>
          <cell r="N1243" t="str">
            <v>קווים</v>
          </cell>
          <cell r="O1243" t="str">
            <v>מודיעין</v>
          </cell>
          <cell r="P1243" t="str">
            <v/>
          </cell>
          <cell r="Q1243" t="str">
            <v/>
          </cell>
          <cell r="R1243" t="str">
            <v>חשמונאים</v>
          </cell>
        </row>
        <row r="1244">
          <cell r="B1244">
            <v>7396087</v>
          </cell>
          <cell r="C1244">
            <v>73960</v>
          </cell>
          <cell r="D1244" t="str">
            <v>קווים</v>
          </cell>
          <cell r="E1244" t="str">
            <v>קווים תחבורה ציבורית בע"מ</v>
          </cell>
          <cell r="F1244" t="str">
            <v>קווים</v>
          </cell>
          <cell r="G1244">
            <v>2017</v>
          </cell>
          <cell r="H1244" t="str">
            <v>וולוו</v>
          </cell>
          <cell r="I1244" t="str">
            <v>B8RLE</v>
          </cell>
          <cell r="J1244" t="e">
            <v>#N/A</v>
          </cell>
          <cell r="K1244" t="str">
            <v>אוטובוס</v>
          </cell>
          <cell r="L1244" t="str">
            <v>עירוני</v>
          </cell>
          <cell r="M1244" t="str">
            <v/>
          </cell>
          <cell r="N1244" t="str">
            <v>קווים</v>
          </cell>
          <cell r="O1244" t="str">
            <v>מודיעין</v>
          </cell>
          <cell r="P1244" t="str">
            <v/>
          </cell>
          <cell r="Q1244" t="str">
            <v/>
          </cell>
          <cell r="R1244" t="str">
            <v>חשמונאים</v>
          </cell>
        </row>
        <row r="1245">
          <cell r="B1245">
            <v>7396187</v>
          </cell>
          <cell r="C1245">
            <v>73961</v>
          </cell>
          <cell r="D1245" t="str">
            <v>קווים</v>
          </cell>
          <cell r="E1245" t="str">
            <v>קווים תחבורה ציבורית בע"מ</v>
          </cell>
          <cell r="F1245" t="str">
            <v>קווים</v>
          </cell>
          <cell r="G1245">
            <v>2017</v>
          </cell>
          <cell r="H1245" t="str">
            <v>וולוו</v>
          </cell>
          <cell r="I1245" t="str">
            <v>B8RLE</v>
          </cell>
          <cell r="J1245" t="e">
            <v>#N/A</v>
          </cell>
          <cell r="K1245" t="str">
            <v>אוטובוס</v>
          </cell>
          <cell r="L1245" t="str">
            <v>עירוני</v>
          </cell>
          <cell r="M1245" t="str">
            <v/>
          </cell>
          <cell r="N1245" t="str">
            <v>קווים</v>
          </cell>
          <cell r="O1245" t="str">
            <v>מודיעין</v>
          </cell>
          <cell r="P1245" t="str">
            <v/>
          </cell>
          <cell r="Q1245" t="str">
            <v/>
          </cell>
          <cell r="R1245" t="str">
            <v>חשמונאים</v>
          </cell>
        </row>
        <row r="1246">
          <cell r="B1246">
            <v>7396287</v>
          </cell>
          <cell r="C1246">
            <v>73962</v>
          </cell>
          <cell r="D1246" t="str">
            <v>קווים</v>
          </cell>
          <cell r="E1246" t="str">
            <v>קווים תחבורה ציבורית בע"מ</v>
          </cell>
          <cell r="F1246" t="str">
            <v>קווים</v>
          </cell>
          <cell r="G1246">
            <v>2017</v>
          </cell>
          <cell r="H1246" t="str">
            <v>וולוו</v>
          </cell>
          <cell r="I1246" t="str">
            <v>B8RLE</v>
          </cell>
          <cell r="J1246" t="e">
            <v>#N/A</v>
          </cell>
          <cell r="K1246" t="str">
            <v>אוטובוס</v>
          </cell>
          <cell r="L1246" t="str">
            <v>עירוני</v>
          </cell>
          <cell r="M1246" t="str">
            <v/>
          </cell>
          <cell r="N1246" t="str">
            <v>קווים</v>
          </cell>
          <cell r="O1246" t="str">
            <v>מודיעין</v>
          </cell>
          <cell r="P1246" t="str">
            <v/>
          </cell>
          <cell r="Q1246" t="str">
            <v/>
          </cell>
          <cell r="R1246" t="str">
            <v>חשמונאים</v>
          </cell>
        </row>
        <row r="1247">
          <cell r="B1247">
            <v>7396387</v>
          </cell>
          <cell r="C1247">
            <v>73963</v>
          </cell>
          <cell r="D1247" t="str">
            <v>קווים</v>
          </cell>
          <cell r="E1247" t="str">
            <v>קווים תחבורה ציבורית בע"מ</v>
          </cell>
          <cell r="F1247" t="str">
            <v>קווים</v>
          </cell>
          <cell r="G1247">
            <v>2017</v>
          </cell>
          <cell r="H1247" t="str">
            <v>וולוו</v>
          </cell>
          <cell r="I1247" t="str">
            <v>B8RLE</v>
          </cell>
          <cell r="J1247" t="e">
            <v>#N/A</v>
          </cell>
          <cell r="K1247" t="str">
            <v>אוטובוס</v>
          </cell>
          <cell r="L1247" t="str">
            <v>עירוני</v>
          </cell>
          <cell r="M1247" t="str">
            <v/>
          </cell>
          <cell r="N1247" t="str">
            <v>קווים</v>
          </cell>
          <cell r="O1247" t="str">
            <v>מודיעין</v>
          </cell>
          <cell r="P1247" t="str">
            <v/>
          </cell>
          <cell r="Q1247" t="str">
            <v/>
          </cell>
          <cell r="R1247" t="str">
            <v>חשמונאים</v>
          </cell>
        </row>
        <row r="1248">
          <cell r="B1248">
            <v>5593987</v>
          </cell>
          <cell r="C1248">
            <v>55939</v>
          </cell>
          <cell r="D1248" t="str">
            <v>קווים</v>
          </cell>
          <cell r="E1248" t="str">
            <v>קווים תחבורה ציבורית בע"מ</v>
          </cell>
          <cell r="F1248" t="str">
            <v>קווים</v>
          </cell>
          <cell r="G1248">
            <v>2018</v>
          </cell>
          <cell r="H1248" t="str">
            <v>וולוו</v>
          </cell>
          <cell r="I1248" t="str">
            <v>B8R</v>
          </cell>
          <cell r="J1248" t="e">
            <v>#N/A</v>
          </cell>
          <cell r="K1248" t="str">
            <v>אוטובוס</v>
          </cell>
          <cell r="L1248" t="str">
            <v>בינעירוני</v>
          </cell>
          <cell r="M1248" t="str">
            <v/>
          </cell>
          <cell r="N1248" t="str">
            <v>קווים</v>
          </cell>
          <cell r="O1248" t="str">
            <v>חדרה</v>
          </cell>
          <cell r="P1248" t="str">
            <v/>
          </cell>
          <cell r="Q1248" t="str">
            <v/>
          </cell>
          <cell r="R1248" t="str">
            <v>חדרה נתניה</v>
          </cell>
        </row>
        <row r="1249">
          <cell r="B1249">
            <v>78588201</v>
          </cell>
          <cell r="C1249">
            <v>78588201</v>
          </cell>
          <cell r="D1249" t="str">
            <v>קווים</v>
          </cell>
          <cell r="E1249" t="str">
            <v>קווים תחבורה ציבורית בע"מ</v>
          </cell>
          <cell r="F1249" t="str">
            <v>קווים</v>
          </cell>
          <cell r="G1249">
            <v>2020</v>
          </cell>
          <cell r="H1249" t="str">
            <v>וולוו</v>
          </cell>
          <cell r="I1249" t="str">
            <v>B8RLE</v>
          </cell>
          <cell r="J1249" t="e">
            <v>#N/A</v>
          </cell>
          <cell r="K1249" t="str">
            <v>אוטובוס</v>
          </cell>
          <cell r="L1249" t="str">
            <v>עירוני</v>
          </cell>
          <cell r="M1249" t="str">
            <v>נגיש</v>
          </cell>
          <cell r="N1249" t="str">
            <v>קווים</v>
          </cell>
          <cell r="O1249" t="str">
            <v>אונו</v>
          </cell>
          <cell r="P1249" t="str">
            <v/>
          </cell>
          <cell r="Q1249" t="str">
            <v/>
          </cell>
          <cell r="R1249" t="str">
            <v>אונו אלעד</v>
          </cell>
        </row>
        <row r="1250">
          <cell r="B1250">
            <v>78588101</v>
          </cell>
          <cell r="C1250">
            <v>78588101</v>
          </cell>
          <cell r="D1250" t="str">
            <v>קווים</v>
          </cell>
          <cell r="E1250" t="str">
            <v>קווים תחבורה ציבורית בע"מ</v>
          </cell>
          <cell r="F1250" t="str">
            <v>קווים</v>
          </cell>
          <cell r="G1250">
            <v>2020</v>
          </cell>
          <cell r="H1250" t="str">
            <v>וולוו</v>
          </cell>
          <cell r="I1250" t="str">
            <v>B8RLE</v>
          </cell>
          <cell r="J1250" t="e">
            <v>#N/A</v>
          </cell>
          <cell r="K1250" t="str">
            <v>אוטובוס</v>
          </cell>
          <cell r="L1250" t="str">
            <v>עירוני</v>
          </cell>
          <cell r="M1250" t="str">
            <v>נגיש</v>
          </cell>
          <cell r="N1250" t="str">
            <v>קווים</v>
          </cell>
          <cell r="O1250" t="str">
            <v>אונו</v>
          </cell>
          <cell r="P1250" t="str">
            <v/>
          </cell>
          <cell r="Q1250" t="str">
            <v/>
          </cell>
          <cell r="R1250" t="str">
            <v>אונו אלעד</v>
          </cell>
        </row>
        <row r="1251">
          <cell r="B1251">
            <v>78587901</v>
          </cell>
          <cell r="C1251">
            <v>78587901</v>
          </cell>
          <cell r="D1251" t="str">
            <v>קווים</v>
          </cell>
          <cell r="E1251" t="str">
            <v>קווים תחבורה ציבורית בע"מ</v>
          </cell>
          <cell r="F1251" t="str">
            <v>קווים</v>
          </cell>
          <cell r="G1251">
            <v>2020</v>
          </cell>
          <cell r="H1251" t="str">
            <v>וולוו</v>
          </cell>
          <cell r="I1251" t="str">
            <v>B8RLE</v>
          </cell>
          <cell r="J1251" t="e">
            <v>#N/A</v>
          </cell>
          <cell r="K1251" t="str">
            <v>אוטובוס</v>
          </cell>
          <cell r="L1251" t="str">
            <v>עירוני</v>
          </cell>
          <cell r="M1251" t="str">
            <v>נגיש</v>
          </cell>
          <cell r="N1251" t="str">
            <v>קווים</v>
          </cell>
          <cell r="O1251" t="str">
            <v>אונו</v>
          </cell>
          <cell r="P1251" t="str">
            <v/>
          </cell>
          <cell r="Q1251" t="str">
            <v/>
          </cell>
          <cell r="R1251" t="str">
            <v>אונו אלעד</v>
          </cell>
        </row>
        <row r="1252">
          <cell r="B1252">
            <v>78587801</v>
          </cell>
          <cell r="C1252">
            <v>78587801</v>
          </cell>
          <cell r="D1252" t="str">
            <v>קווים</v>
          </cell>
          <cell r="E1252" t="str">
            <v>קווים תחבורה ציבורית בע"מ</v>
          </cell>
          <cell r="F1252" t="str">
            <v>קווים</v>
          </cell>
          <cell r="G1252">
            <v>2020</v>
          </cell>
          <cell r="H1252" t="str">
            <v>וולוו</v>
          </cell>
          <cell r="I1252" t="str">
            <v>B8RLE</v>
          </cell>
          <cell r="J1252" t="e">
            <v>#N/A</v>
          </cell>
          <cell r="K1252" t="str">
            <v>אוטובוס</v>
          </cell>
          <cell r="L1252" t="str">
            <v>עירוני</v>
          </cell>
          <cell r="M1252" t="str">
            <v>נגיש</v>
          </cell>
          <cell r="N1252" t="str">
            <v>קווים</v>
          </cell>
          <cell r="O1252" t="str">
            <v>אונו</v>
          </cell>
          <cell r="P1252" t="str">
            <v/>
          </cell>
          <cell r="Q1252" t="str">
            <v/>
          </cell>
          <cell r="R1252" t="str">
            <v>אונו אלעד</v>
          </cell>
        </row>
        <row r="1253">
          <cell r="B1253">
            <v>78589601</v>
          </cell>
          <cell r="C1253">
            <v>78589601</v>
          </cell>
          <cell r="D1253" t="str">
            <v>קווים</v>
          </cell>
          <cell r="E1253" t="str">
            <v>קווים תחבורה ציבורית בע"מ</v>
          </cell>
          <cell r="F1253" t="str">
            <v>קווים</v>
          </cell>
          <cell r="G1253">
            <v>2020</v>
          </cell>
          <cell r="H1253" t="str">
            <v>וולוו</v>
          </cell>
          <cell r="I1253" t="str">
            <v>B8RLE</v>
          </cell>
          <cell r="J1253" t="e">
            <v>#N/A</v>
          </cell>
          <cell r="K1253" t="str">
            <v>אוטובוס</v>
          </cell>
          <cell r="L1253" t="str">
            <v>עירוני</v>
          </cell>
          <cell r="M1253" t="str">
            <v>נגיש</v>
          </cell>
          <cell r="N1253" t="str">
            <v>קווים</v>
          </cell>
          <cell r="O1253" t="str">
            <v>אונו</v>
          </cell>
          <cell r="P1253" t="str">
            <v/>
          </cell>
          <cell r="Q1253" t="str">
            <v/>
          </cell>
          <cell r="R1253" t="str">
            <v>אונו אלעד</v>
          </cell>
        </row>
        <row r="1254">
          <cell r="B1254">
            <v>67413501</v>
          </cell>
          <cell r="C1254">
            <v>67413501</v>
          </cell>
          <cell r="D1254" t="str">
            <v>קווים</v>
          </cell>
          <cell r="E1254" t="str">
            <v>מאיר ליסינג</v>
          </cell>
          <cell r="F1254" t="str">
            <v>קווים</v>
          </cell>
          <cell r="G1254">
            <v>2020</v>
          </cell>
          <cell r="H1254" t="str">
            <v>וולוו</v>
          </cell>
          <cell r="I1254" t="str">
            <v>B8R</v>
          </cell>
          <cell r="J1254" t="e">
            <v>#N/A</v>
          </cell>
          <cell r="K1254" t="str">
            <v>אוטובוס</v>
          </cell>
          <cell r="L1254" t="str">
            <v>בינעירוני</v>
          </cell>
          <cell r="M1254" t="str">
            <v/>
          </cell>
          <cell r="N1254" t="str">
            <v>קווים</v>
          </cell>
          <cell r="O1254" t="str">
            <v>חדרה</v>
          </cell>
          <cell r="P1254" t="str">
            <v/>
          </cell>
          <cell r="Q1254" t="str">
            <v/>
          </cell>
          <cell r="R1254" t="str">
            <v>חדרה נתניה</v>
          </cell>
        </row>
        <row r="1255">
          <cell r="B1255">
            <v>67413401</v>
          </cell>
          <cell r="C1255">
            <v>67413401</v>
          </cell>
          <cell r="D1255" t="str">
            <v>קווים</v>
          </cell>
          <cell r="E1255" t="str">
            <v>מאיר ליסינג</v>
          </cell>
          <cell r="F1255" t="str">
            <v>קווים</v>
          </cell>
          <cell r="G1255">
            <v>2020</v>
          </cell>
          <cell r="H1255" t="str">
            <v>וולוו</v>
          </cell>
          <cell r="I1255" t="str">
            <v>B8R</v>
          </cell>
          <cell r="J1255" t="e">
            <v>#N/A</v>
          </cell>
          <cell r="K1255" t="str">
            <v>אוטובוס</v>
          </cell>
          <cell r="L1255" t="str">
            <v>בינעירוני</v>
          </cell>
          <cell r="M1255" t="str">
            <v/>
          </cell>
          <cell r="N1255" t="str">
            <v>קווים</v>
          </cell>
          <cell r="O1255" t="str">
            <v>חדרה</v>
          </cell>
          <cell r="P1255" t="str">
            <v/>
          </cell>
          <cell r="Q1255" t="str">
            <v/>
          </cell>
          <cell r="R1255" t="str">
            <v>חדרה נתניה</v>
          </cell>
        </row>
        <row r="1256">
          <cell r="B1256">
            <v>67413301</v>
          </cell>
          <cell r="C1256">
            <v>67413301</v>
          </cell>
          <cell r="D1256" t="str">
            <v>קווים</v>
          </cell>
          <cell r="E1256" t="str">
            <v>מאיר ליסינג</v>
          </cell>
          <cell r="F1256" t="str">
            <v>קווים</v>
          </cell>
          <cell r="G1256">
            <v>2020</v>
          </cell>
          <cell r="H1256" t="str">
            <v>וולוו</v>
          </cell>
          <cell r="I1256" t="str">
            <v>B8R</v>
          </cell>
          <cell r="J1256" t="e">
            <v>#N/A</v>
          </cell>
          <cell r="K1256" t="str">
            <v>אוטובוס</v>
          </cell>
          <cell r="L1256" t="str">
            <v>בינעירוני</v>
          </cell>
          <cell r="M1256" t="str">
            <v/>
          </cell>
          <cell r="N1256" t="str">
            <v>קווים</v>
          </cell>
          <cell r="O1256" t="str">
            <v>חדרה</v>
          </cell>
          <cell r="P1256" t="str">
            <v/>
          </cell>
          <cell r="Q1256" t="str">
            <v/>
          </cell>
          <cell r="R1256" t="str">
            <v>חדרה נתניה</v>
          </cell>
        </row>
        <row r="1257">
          <cell r="B1257">
            <v>67413201</v>
          </cell>
          <cell r="C1257">
            <v>67413201</v>
          </cell>
          <cell r="D1257" t="str">
            <v>קווים</v>
          </cell>
          <cell r="E1257" t="str">
            <v>מאיר ליסינג</v>
          </cell>
          <cell r="F1257" t="str">
            <v>קווים</v>
          </cell>
          <cell r="G1257">
            <v>2020</v>
          </cell>
          <cell r="H1257" t="str">
            <v>וולוו</v>
          </cell>
          <cell r="I1257" t="str">
            <v>B8R</v>
          </cell>
          <cell r="J1257" t="e">
            <v>#N/A</v>
          </cell>
          <cell r="K1257" t="str">
            <v>אוטובוס</v>
          </cell>
          <cell r="L1257" t="str">
            <v>בינעירוני</v>
          </cell>
          <cell r="M1257" t="str">
            <v/>
          </cell>
          <cell r="N1257" t="str">
            <v>קווים</v>
          </cell>
          <cell r="O1257" t="str">
            <v>חדרה</v>
          </cell>
          <cell r="P1257" t="str">
            <v/>
          </cell>
          <cell r="Q1257" t="str">
            <v/>
          </cell>
          <cell r="R1257" t="str">
            <v>חדרה נתניה</v>
          </cell>
        </row>
        <row r="1258">
          <cell r="B1258">
            <v>67413101</v>
          </cell>
          <cell r="C1258">
            <v>67413101</v>
          </cell>
          <cell r="D1258" t="str">
            <v>קווים</v>
          </cell>
          <cell r="E1258" t="str">
            <v>מאיר ליסינג</v>
          </cell>
          <cell r="F1258" t="str">
            <v>קווים</v>
          </cell>
          <cell r="G1258">
            <v>2020</v>
          </cell>
          <cell r="H1258" t="str">
            <v>וולוו</v>
          </cell>
          <cell r="I1258" t="str">
            <v>B8R</v>
          </cell>
          <cell r="J1258" t="e">
            <v>#N/A</v>
          </cell>
          <cell r="K1258" t="str">
            <v>אוטובוס</v>
          </cell>
          <cell r="L1258" t="str">
            <v>בינעירוני</v>
          </cell>
          <cell r="M1258" t="str">
            <v/>
          </cell>
          <cell r="N1258" t="str">
            <v>קווים</v>
          </cell>
          <cell r="O1258" t="str">
            <v>חדרה</v>
          </cell>
          <cell r="P1258" t="str">
            <v/>
          </cell>
          <cell r="Q1258" t="str">
            <v/>
          </cell>
          <cell r="R1258" t="str">
            <v>חדרה נתניה</v>
          </cell>
        </row>
        <row r="1259">
          <cell r="B1259">
            <v>67412801</v>
          </cell>
          <cell r="C1259">
            <v>67412801</v>
          </cell>
          <cell r="D1259" t="str">
            <v>קווים</v>
          </cell>
          <cell r="E1259" t="str">
            <v>מאיר ליסינג</v>
          </cell>
          <cell r="F1259" t="str">
            <v>קווים</v>
          </cell>
          <cell r="G1259">
            <v>2020</v>
          </cell>
          <cell r="H1259" t="str">
            <v>וולוו</v>
          </cell>
          <cell r="I1259" t="str">
            <v>B8R</v>
          </cell>
          <cell r="J1259" t="e">
            <v>#N/A</v>
          </cell>
          <cell r="K1259" t="str">
            <v>אוטובוס</v>
          </cell>
          <cell r="L1259" t="str">
            <v>בינעירוני</v>
          </cell>
          <cell r="M1259" t="str">
            <v/>
          </cell>
          <cell r="N1259" t="str">
            <v>קווים</v>
          </cell>
          <cell r="O1259" t="str">
            <v>נתניה</v>
          </cell>
          <cell r="P1259" t="str">
            <v/>
          </cell>
          <cell r="Q1259" t="str">
            <v/>
          </cell>
          <cell r="R1259" t="str">
            <v>חדרה נתניה</v>
          </cell>
        </row>
        <row r="1260">
          <cell r="B1260">
            <v>67412701</v>
          </cell>
          <cell r="C1260">
            <v>67412701</v>
          </cell>
          <cell r="D1260" t="str">
            <v>קווים</v>
          </cell>
          <cell r="E1260" t="str">
            <v>מאיר ליסינג</v>
          </cell>
          <cell r="F1260" t="str">
            <v>קווים</v>
          </cell>
          <cell r="G1260">
            <v>2020</v>
          </cell>
          <cell r="H1260" t="str">
            <v>וולוו</v>
          </cell>
          <cell r="I1260" t="str">
            <v>B8R</v>
          </cell>
          <cell r="J1260" t="e">
            <v>#N/A</v>
          </cell>
          <cell r="K1260" t="str">
            <v>אוטובוס</v>
          </cell>
          <cell r="L1260" t="str">
            <v>בינעירוני</v>
          </cell>
          <cell r="M1260" t="str">
            <v/>
          </cell>
          <cell r="N1260" t="str">
            <v>קווים</v>
          </cell>
          <cell r="O1260" t="str">
            <v>נתניה</v>
          </cell>
          <cell r="P1260" t="str">
            <v/>
          </cell>
          <cell r="Q1260" t="str">
            <v/>
          </cell>
          <cell r="R1260" t="str">
            <v>חדרה נתניה</v>
          </cell>
        </row>
        <row r="1261">
          <cell r="B1261">
            <v>67412601</v>
          </cell>
          <cell r="C1261">
            <v>67412601</v>
          </cell>
          <cell r="D1261" t="str">
            <v>קווים</v>
          </cell>
          <cell r="E1261" t="str">
            <v>מאיר ליסינג</v>
          </cell>
          <cell r="F1261" t="str">
            <v>קווים</v>
          </cell>
          <cell r="G1261">
            <v>2020</v>
          </cell>
          <cell r="H1261" t="str">
            <v>וולוו</v>
          </cell>
          <cell r="I1261" t="str">
            <v>B8R</v>
          </cell>
          <cell r="J1261" t="e">
            <v>#N/A</v>
          </cell>
          <cell r="K1261" t="str">
            <v>אוטובוס</v>
          </cell>
          <cell r="L1261" t="str">
            <v>בינעירוני</v>
          </cell>
          <cell r="M1261" t="str">
            <v/>
          </cell>
          <cell r="N1261" t="str">
            <v>קווים</v>
          </cell>
          <cell r="O1261" t="str">
            <v>נתניה</v>
          </cell>
          <cell r="P1261" t="str">
            <v/>
          </cell>
          <cell r="Q1261" t="str">
            <v/>
          </cell>
          <cell r="R1261" t="str">
            <v>חדרה נתניה</v>
          </cell>
        </row>
        <row r="1262">
          <cell r="B1262">
            <v>67413601</v>
          </cell>
          <cell r="C1262">
            <v>67413601</v>
          </cell>
          <cell r="D1262" t="str">
            <v>קווים</v>
          </cell>
          <cell r="E1262" t="str">
            <v>מאיר ליסינג</v>
          </cell>
          <cell r="F1262" t="str">
            <v>קווים</v>
          </cell>
          <cell r="G1262">
            <v>2020</v>
          </cell>
          <cell r="H1262" t="str">
            <v>וולוו</v>
          </cell>
          <cell r="I1262" t="str">
            <v>B8R</v>
          </cell>
          <cell r="J1262" t="e">
            <v>#N/A</v>
          </cell>
          <cell r="K1262" t="str">
            <v>אוטובוס</v>
          </cell>
          <cell r="L1262" t="str">
            <v>בינעירוני</v>
          </cell>
          <cell r="M1262" t="str">
            <v/>
          </cell>
          <cell r="N1262" t="str">
            <v>קווים</v>
          </cell>
          <cell r="O1262" t="str">
            <v>חדרה</v>
          </cell>
          <cell r="P1262" t="str">
            <v/>
          </cell>
          <cell r="Q1262" t="str">
            <v/>
          </cell>
          <cell r="R1262" t="str">
            <v>חדרה נתניה</v>
          </cell>
        </row>
        <row r="1263">
          <cell r="B1263">
            <v>67413701</v>
          </cell>
          <cell r="C1263">
            <v>67413701</v>
          </cell>
          <cell r="D1263" t="str">
            <v>קווים</v>
          </cell>
          <cell r="E1263" t="str">
            <v>מאיר ליסינג</v>
          </cell>
          <cell r="F1263" t="str">
            <v>קווים</v>
          </cell>
          <cell r="G1263">
            <v>2020</v>
          </cell>
          <cell r="H1263" t="str">
            <v>וולוו</v>
          </cell>
          <cell r="I1263" t="str">
            <v>B8R</v>
          </cell>
          <cell r="J1263" t="e">
            <v>#N/A</v>
          </cell>
          <cell r="K1263" t="str">
            <v>אוטובוס</v>
          </cell>
          <cell r="L1263" t="str">
            <v>בינעירוני</v>
          </cell>
          <cell r="M1263" t="str">
            <v/>
          </cell>
          <cell r="N1263" t="str">
            <v>קווים</v>
          </cell>
          <cell r="O1263" t="str">
            <v>חדרה</v>
          </cell>
          <cell r="P1263" t="str">
            <v/>
          </cell>
          <cell r="Q1263" t="str">
            <v/>
          </cell>
          <cell r="R1263" t="str">
            <v>חדרה נתניה</v>
          </cell>
        </row>
        <row r="1264">
          <cell r="B1264">
            <v>67413801</v>
          </cell>
          <cell r="C1264">
            <v>67413801</v>
          </cell>
          <cell r="D1264" t="str">
            <v>קווים</v>
          </cell>
          <cell r="E1264" t="str">
            <v>מאיר ליסינג</v>
          </cell>
          <cell r="F1264" t="str">
            <v>קווים</v>
          </cell>
          <cell r="G1264">
            <v>2020</v>
          </cell>
          <cell r="H1264" t="str">
            <v>וולוו</v>
          </cell>
          <cell r="I1264" t="str">
            <v>B8R</v>
          </cell>
          <cell r="J1264" t="e">
            <v>#N/A</v>
          </cell>
          <cell r="K1264" t="str">
            <v>אוטובוס</v>
          </cell>
          <cell r="L1264" t="str">
            <v>בינעירוני</v>
          </cell>
          <cell r="M1264" t="str">
            <v/>
          </cell>
          <cell r="N1264" t="str">
            <v>קווים</v>
          </cell>
          <cell r="O1264" t="str">
            <v>חדרה</v>
          </cell>
          <cell r="P1264" t="str">
            <v/>
          </cell>
          <cell r="Q1264" t="str">
            <v/>
          </cell>
          <cell r="R1264" t="str">
            <v>חדרה נתניה</v>
          </cell>
        </row>
        <row r="1265">
          <cell r="B1265">
            <v>67413901</v>
          </cell>
          <cell r="C1265">
            <v>67413901</v>
          </cell>
          <cell r="D1265" t="str">
            <v>קווים</v>
          </cell>
          <cell r="E1265" t="str">
            <v>מאיר ליסינג</v>
          </cell>
          <cell r="F1265" t="str">
            <v>קווים</v>
          </cell>
          <cell r="G1265">
            <v>2020</v>
          </cell>
          <cell r="H1265" t="str">
            <v>וולוו</v>
          </cell>
          <cell r="I1265" t="str">
            <v>B8R</v>
          </cell>
          <cell r="J1265" t="e">
            <v>#N/A</v>
          </cell>
          <cell r="K1265" t="str">
            <v>אוטובוס</v>
          </cell>
          <cell r="L1265" t="str">
            <v>בינעירוני</v>
          </cell>
          <cell r="M1265" t="str">
            <v/>
          </cell>
          <cell r="N1265" t="str">
            <v>קווים</v>
          </cell>
          <cell r="O1265" t="str">
            <v>מודיעין</v>
          </cell>
          <cell r="P1265" t="str">
            <v/>
          </cell>
          <cell r="Q1265" t="str">
            <v/>
          </cell>
          <cell r="R1265" t="str">
            <v>חשמונאים</v>
          </cell>
        </row>
        <row r="1266">
          <cell r="B1266">
            <v>67412901</v>
          </cell>
          <cell r="C1266">
            <v>67412901</v>
          </cell>
          <cell r="D1266" t="str">
            <v>קווים</v>
          </cell>
          <cell r="E1266" t="str">
            <v>מאיר ליסינג</v>
          </cell>
          <cell r="F1266" t="str">
            <v>קווים</v>
          </cell>
          <cell r="G1266">
            <v>2020</v>
          </cell>
          <cell r="H1266" t="str">
            <v>וולוו</v>
          </cell>
          <cell r="I1266" t="str">
            <v>B8R</v>
          </cell>
          <cell r="J1266" t="e">
            <v>#N/A</v>
          </cell>
          <cell r="K1266" t="str">
            <v>אוטובוס</v>
          </cell>
          <cell r="L1266" t="str">
            <v>בינעירוני</v>
          </cell>
          <cell r="M1266" t="str">
            <v/>
          </cell>
          <cell r="N1266" t="str">
            <v>קווים</v>
          </cell>
          <cell r="O1266" t="str">
            <v>נתניה</v>
          </cell>
          <cell r="P1266" t="str">
            <v/>
          </cell>
          <cell r="Q1266" t="str">
            <v/>
          </cell>
          <cell r="R1266" t="str">
            <v>חדרה נתניה</v>
          </cell>
        </row>
        <row r="1267">
          <cell r="B1267">
            <v>67414101</v>
          </cell>
          <cell r="C1267">
            <v>67414101</v>
          </cell>
          <cell r="D1267" t="str">
            <v>קווים</v>
          </cell>
          <cell r="E1267" t="str">
            <v>מאיר ליסינג</v>
          </cell>
          <cell r="F1267" t="str">
            <v>קווים</v>
          </cell>
          <cell r="G1267">
            <v>2020</v>
          </cell>
          <cell r="H1267" t="str">
            <v>וולוו</v>
          </cell>
          <cell r="I1267" t="str">
            <v>B8R</v>
          </cell>
          <cell r="J1267" t="e">
            <v>#N/A</v>
          </cell>
          <cell r="K1267" t="str">
            <v>אוטובוס</v>
          </cell>
          <cell r="L1267" t="str">
            <v>בינעירוני</v>
          </cell>
          <cell r="M1267" t="str">
            <v/>
          </cell>
          <cell r="N1267" t="str">
            <v>קווים</v>
          </cell>
          <cell r="O1267" t="str">
            <v>נתניה</v>
          </cell>
          <cell r="P1267" t="str">
            <v/>
          </cell>
          <cell r="Q1267" t="str">
            <v/>
          </cell>
          <cell r="R1267" t="str">
            <v>חדרה נתניה</v>
          </cell>
        </row>
        <row r="1268">
          <cell r="B1268">
            <v>67414201</v>
          </cell>
          <cell r="C1268">
            <v>67414201</v>
          </cell>
          <cell r="D1268" t="str">
            <v>קווים</v>
          </cell>
          <cell r="E1268" t="str">
            <v>מאיר ליסינג</v>
          </cell>
          <cell r="F1268" t="str">
            <v>קווים</v>
          </cell>
          <cell r="G1268">
            <v>2020</v>
          </cell>
          <cell r="H1268" t="str">
            <v>וולוו</v>
          </cell>
          <cell r="I1268" t="str">
            <v>B8R</v>
          </cell>
          <cell r="J1268" t="e">
            <v>#N/A</v>
          </cell>
          <cell r="K1268" t="str">
            <v>אוטובוס</v>
          </cell>
          <cell r="L1268" t="str">
            <v>בינעירוני</v>
          </cell>
          <cell r="M1268" t="str">
            <v/>
          </cell>
          <cell r="N1268" t="str">
            <v>קווים</v>
          </cell>
          <cell r="O1268" t="str">
            <v>נתניה</v>
          </cell>
          <cell r="P1268" t="str">
            <v/>
          </cell>
          <cell r="Q1268" t="str">
            <v/>
          </cell>
          <cell r="R1268" t="str">
            <v>חדרה נתניה</v>
          </cell>
        </row>
        <row r="1269">
          <cell r="B1269">
            <v>67414301</v>
          </cell>
          <cell r="C1269">
            <v>67414301</v>
          </cell>
          <cell r="D1269" t="str">
            <v>קווים</v>
          </cell>
          <cell r="E1269" t="str">
            <v>מאיר ליסינג</v>
          </cell>
          <cell r="F1269" t="str">
            <v>קווים</v>
          </cell>
          <cell r="G1269">
            <v>2020</v>
          </cell>
          <cell r="H1269" t="str">
            <v>וולוו</v>
          </cell>
          <cell r="I1269" t="str">
            <v>B8R</v>
          </cell>
          <cell r="J1269" t="e">
            <v>#N/A</v>
          </cell>
          <cell r="K1269" t="str">
            <v>אוטובוס</v>
          </cell>
          <cell r="L1269" t="str">
            <v>בינעירוני</v>
          </cell>
          <cell r="M1269" t="str">
            <v/>
          </cell>
          <cell r="N1269" t="str">
            <v>קווים</v>
          </cell>
          <cell r="O1269" t="str">
            <v>מודיעין</v>
          </cell>
          <cell r="P1269" t="str">
            <v/>
          </cell>
          <cell r="Q1269" t="str">
            <v/>
          </cell>
          <cell r="R1269" t="str">
            <v>חשמונאים</v>
          </cell>
        </row>
        <row r="1270">
          <cell r="B1270">
            <v>67413001</v>
          </cell>
          <cell r="C1270">
            <v>67413001</v>
          </cell>
          <cell r="D1270" t="str">
            <v>קווים</v>
          </cell>
          <cell r="E1270" t="str">
            <v>מאיר ליסינג</v>
          </cell>
          <cell r="F1270" t="str">
            <v>קווים</v>
          </cell>
          <cell r="G1270">
            <v>2020</v>
          </cell>
          <cell r="H1270" t="str">
            <v>וולוו</v>
          </cell>
          <cell r="I1270" t="str">
            <v>B8R</v>
          </cell>
          <cell r="J1270" t="e">
            <v>#N/A</v>
          </cell>
          <cell r="K1270" t="str">
            <v>אוטובוס</v>
          </cell>
          <cell r="L1270" t="str">
            <v>בינעירוני</v>
          </cell>
          <cell r="M1270" t="str">
            <v/>
          </cell>
          <cell r="N1270" t="str">
            <v>קווים</v>
          </cell>
          <cell r="O1270" t="str">
            <v>חדרה</v>
          </cell>
          <cell r="P1270" t="str">
            <v/>
          </cell>
          <cell r="Q1270" t="str">
            <v/>
          </cell>
          <cell r="R1270" t="str">
            <v>חדרה נתניה</v>
          </cell>
        </row>
        <row r="1271">
          <cell r="B1271">
            <v>5593487</v>
          </cell>
          <cell r="C1271">
            <v>55934</v>
          </cell>
          <cell r="D1271" t="str">
            <v>קווים</v>
          </cell>
          <cell r="E1271" t="str">
            <v>קווים תחבורה ציבורית בע"מ</v>
          </cell>
          <cell r="F1271" t="str">
            <v>קווים</v>
          </cell>
          <cell r="G1271">
            <v>2018</v>
          </cell>
          <cell r="H1271" t="str">
            <v>וולוו</v>
          </cell>
          <cell r="I1271" t="str">
            <v>B8R</v>
          </cell>
          <cell r="J1271" t="e">
            <v>#N/A</v>
          </cell>
          <cell r="K1271" t="str">
            <v>אוטובוס</v>
          </cell>
          <cell r="L1271" t="str">
            <v>בינעירוני</v>
          </cell>
          <cell r="M1271" t="str">
            <v/>
          </cell>
          <cell r="N1271" t="str">
            <v>קווים</v>
          </cell>
          <cell r="O1271" t="str">
            <v>מודיעין</v>
          </cell>
          <cell r="P1271" t="str">
            <v/>
          </cell>
          <cell r="Q1271" t="str">
            <v/>
          </cell>
          <cell r="R1271" t="str">
            <v>חשמונאים</v>
          </cell>
        </row>
        <row r="1272">
          <cell r="B1272">
            <v>5593787</v>
          </cell>
          <cell r="C1272">
            <v>55937</v>
          </cell>
          <cell r="D1272" t="str">
            <v>קווים</v>
          </cell>
          <cell r="E1272" t="str">
            <v>קווים תחבורה ציבורית בע"מ</v>
          </cell>
          <cell r="F1272" t="str">
            <v>קווים</v>
          </cell>
          <cell r="G1272">
            <v>2018</v>
          </cell>
          <cell r="H1272" t="str">
            <v>וולוו</v>
          </cell>
          <cell r="I1272" t="str">
            <v>B8R</v>
          </cell>
          <cell r="J1272" t="e">
            <v>#N/A</v>
          </cell>
          <cell r="K1272" t="str">
            <v>אוטובוס</v>
          </cell>
          <cell r="L1272" t="str">
            <v>בינעירוני</v>
          </cell>
          <cell r="M1272" t="str">
            <v/>
          </cell>
          <cell r="N1272" t="str">
            <v>קווים</v>
          </cell>
          <cell r="O1272" t="str">
            <v>מודיעין</v>
          </cell>
          <cell r="P1272" t="str">
            <v/>
          </cell>
          <cell r="Q1272" t="str">
            <v/>
          </cell>
          <cell r="R1272" t="str">
            <v>חשמונאים</v>
          </cell>
        </row>
        <row r="1273">
          <cell r="B1273">
            <v>5748587</v>
          </cell>
          <cell r="C1273">
            <v>57485</v>
          </cell>
          <cell r="D1273" t="str">
            <v>קווים</v>
          </cell>
          <cell r="E1273" t="str">
            <v>קווים תחבורה ציבורית בע"מ</v>
          </cell>
          <cell r="F1273" t="str">
            <v>קווים</v>
          </cell>
          <cell r="G1273">
            <v>2018</v>
          </cell>
          <cell r="H1273" t="str">
            <v>וולוו</v>
          </cell>
          <cell r="I1273" t="str">
            <v>B8RLE</v>
          </cell>
          <cell r="J1273" t="e">
            <v>#N/A</v>
          </cell>
          <cell r="K1273" t="str">
            <v>אוטובוס</v>
          </cell>
          <cell r="L1273" t="str">
            <v>עירוני</v>
          </cell>
          <cell r="M1273" t="str">
            <v/>
          </cell>
          <cell r="N1273" t="str">
            <v>קווים</v>
          </cell>
          <cell r="O1273" t="str">
            <v>עילית</v>
          </cell>
          <cell r="P1273" t="str">
            <v/>
          </cell>
          <cell r="Q1273" t="str">
            <v/>
          </cell>
          <cell r="R1273" t="str">
            <v>עילית</v>
          </cell>
        </row>
        <row r="1274">
          <cell r="B1274">
            <v>5748687</v>
          </cell>
          <cell r="C1274">
            <v>57486</v>
          </cell>
          <cell r="D1274" t="str">
            <v>קווים</v>
          </cell>
          <cell r="E1274" t="str">
            <v>קווים תחבורה ציבורית בע"מ</v>
          </cell>
          <cell r="F1274" t="str">
            <v>קווים</v>
          </cell>
          <cell r="G1274">
            <v>2018</v>
          </cell>
          <cell r="H1274" t="str">
            <v>וולוו</v>
          </cell>
          <cell r="I1274" t="str">
            <v>B8RLE</v>
          </cell>
          <cell r="J1274" t="e">
            <v>#N/A</v>
          </cell>
          <cell r="K1274" t="str">
            <v>אוטובוס</v>
          </cell>
          <cell r="L1274" t="str">
            <v>עירוני</v>
          </cell>
          <cell r="M1274" t="str">
            <v/>
          </cell>
          <cell r="N1274" t="str">
            <v>קווים</v>
          </cell>
          <cell r="O1274" t="str">
            <v>עילית</v>
          </cell>
          <cell r="P1274" t="str">
            <v/>
          </cell>
          <cell r="Q1274" t="str">
            <v/>
          </cell>
          <cell r="R1274" t="str">
            <v>עילית</v>
          </cell>
        </row>
        <row r="1275">
          <cell r="B1275">
            <v>5748787</v>
          </cell>
          <cell r="C1275">
            <v>57487</v>
          </cell>
          <cell r="D1275" t="str">
            <v>קווים</v>
          </cell>
          <cell r="E1275" t="str">
            <v>קווים תחבורה ציבורית בע"מ</v>
          </cell>
          <cell r="F1275" t="str">
            <v>קווים</v>
          </cell>
          <cell r="G1275">
            <v>2018</v>
          </cell>
          <cell r="H1275" t="str">
            <v>וולוו</v>
          </cell>
          <cell r="I1275" t="str">
            <v>B8RLE</v>
          </cell>
          <cell r="J1275" t="e">
            <v>#N/A</v>
          </cell>
          <cell r="K1275" t="str">
            <v>אוטובוס</v>
          </cell>
          <cell r="L1275" t="str">
            <v>עירוני</v>
          </cell>
          <cell r="M1275" t="str">
            <v/>
          </cell>
          <cell r="N1275" t="str">
            <v>קווים</v>
          </cell>
          <cell r="O1275" t="str">
            <v>עילית</v>
          </cell>
          <cell r="P1275" t="str">
            <v/>
          </cell>
          <cell r="Q1275" t="str">
            <v/>
          </cell>
          <cell r="R1275" t="str">
            <v>עילית</v>
          </cell>
        </row>
        <row r="1276">
          <cell r="B1276">
            <v>5748887</v>
          </cell>
          <cell r="C1276">
            <v>57488</v>
          </cell>
          <cell r="D1276" t="str">
            <v>קווים</v>
          </cell>
          <cell r="E1276" t="str">
            <v>קווים תחבורה ציבורית בע"מ</v>
          </cell>
          <cell r="F1276" t="str">
            <v>קווים</v>
          </cell>
          <cell r="G1276">
            <v>2018</v>
          </cell>
          <cell r="H1276" t="str">
            <v>וולוו</v>
          </cell>
          <cell r="I1276" t="str">
            <v>B8RLE</v>
          </cell>
          <cell r="J1276" t="e">
            <v>#N/A</v>
          </cell>
          <cell r="K1276" t="str">
            <v>אוטובוס</v>
          </cell>
          <cell r="L1276" t="str">
            <v>עירוני</v>
          </cell>
          <cell r="M1276" t="str">
            <v/>
          </cell>
          <cell r="N1276" t="str">
            <v>קווים</v>
          </cell>
          <cell r="O1276" t="str">
            <v>עילית</v>
          </cell>
          <cell r="P1276" t="str">
            <v/>
          </cell>
          <cell r="Q1276" t="str">
            <v/>
          </cell>
          <cell r="R1276" t="str">
            <v>עילית</v>
          </cell>
        </row>
        <row r="1277">
          <cell r="B1277">
            <v>5749987</v>
          </cell>
          <cell r="C1277">
            <v>57499</v>
          </cell>
          <cell r="D1277" t="str">
            <v>קווים</v>
          </cell>
          <cell r="E1277" t="str">
            <v>קווים תחבורה ציבורית בע"מ</v>
          </cell>
          <cell r="F1277" t="str">
            <v>קווים</v>
          </cell>
          <cell r="G1277">
            <v>2018</v>
          </cell>
          <cell r="H1277" t="str">
            <v>וולוו</v>
          </cell>
          <cell r="I1277" t="str">
            <v>B8RLE</v>
          </cell>
          <cell r="J1277" t="e">
            <v>#N/A</v>
          </cell>
          <cell r="K1277" t="str">
            <v>אוטובוס</v>
          </cell>
          <cell r="L1277" t="str">
            <v>עירוני</v>
          </cell>
          <cell r="M1277" t="str">
            <v/>
          </cell>
          <cell r="N1277" t="str">
            <v>קווים</v>
          </cell>
          <cell r="O1277" t="str">
            <v>עילית</v>
          </cell>
          <cell r="P1277" t="str">
            <v/>
          </cell>
          <cell r="Q1277" t="str">
            <v/>
          </cell>
          <cell r="R1277" t="str">
            <v>עילית</v>
          </cell>
        </row>
        <row r="1278">
          <cell r="B1278">
            <v>5749087</v>
          </cell>
          <cell r="C1278">
            <v>57490</v>
          </cell>
          <cell r="D1278" t="str">
            <v>קווים</v>
          </cell>
          <cell r="E1278" t="str">
            <v>קווים תחבורה ציבורית בע"מ</v>
          </cell>
          <cell r="F1278" t="str">
            <v>קווים</v>
          </cell>
          <cell r="G1278">
            <v>2018</v>
          </cell>
          <cell r="H1278" t="str">
            <v>וולוו</v>
          </cell>
          <cell r="I1278" t="str">
            <v>B8RLE</v>
          </cell>
          <cell r="J1278" t="e">
            <v>#N/A</v>
          </cell>
          <cell r="K1278" t="str">
            <v>אוטובוס</v>
          </cell>
          <cell r="L1278" t="str">
            <v>עירוני</v>
          </cell>
          <cell r="M1278" t="str">
            <v/>
          </cell>
          <cell r="N1278" t="str">
            <v>קווים</v>
          </cell>
          <cell r="O1278" t="str">
            <v>מודיעין עילית</v>
          </cell>
          <cell r="P1278" t="str">
            <v/>
          </cell>
          <cell r="Q1278" t="str">
            <v/>
          </cell>
          <cell r="R1278" t="str">
            <v>חשמונאים</v>
          </cell>
        </row>
        <row r="1279">
          <cell r="B1279">
            <v>5749187</v>
          </cell>
          <cell r="C1279">
            <v>57491</v>
          </cell>
          <cell r="D1279" t="str">
            <v>קווים</v>
          </cell>
          <cell r="E1279" t="str">
            <v>קווים תחבורה ציבורית בע"מ</v>
          </cell>
          <cell r="F1279" t="str">
            <v>קווים</v>
          </cell>
          <cell r="G1279">
            <v>2018</v>
          </cell>
          <cell r="H1279" t="str">
            <v>וולוו</v>
          </cell>
          <cell r="I1279" t="str">
            <v>B8RLE</v>
          </cell>
          <cell r="J1279" t="e">
            <v>#N/A</v>
          </cell>
          <cell r="K1279" t="str">
            <v>אוטובוס</v>
          </cell>
          <cell r="L1279" t="str">
            <v>עירוני</v>
          </cell>
          <cell r="M1279" t="str">
            <v/>
          </cell>
          <cell r="N1279" t="str">
            <v>קווים</v>
          </cell>
          <cell r="O1279" t="str">
            <v>מודיעין עילית</v>
          </cell>
          <cell r="P1279" t="str">
            <v/>
          </cell>
          <cell r="Q1279" t="str">
            <v/>
          </cell>
          <cell r="R1279" t="str">
            <v>חשמונאים</v>
          </cell>
        </row>
        <row r="1280">
          <cell r="B1280">
            <v>5749287</v>
          </cell>
          <cell r="C1280">
            <v>57492</v>
          </cell>
          <cell r="D1280" t="str">
            <v>קווים</v>
          </cell>
          <cell r="E1280" t="str">
            <v>קווים תחבורה ציבורית בע"מ</v>
          </cell>
          <cell r="F1280" t="str">
            <v>קווים</v>
          </cell>
          <cell r="G1280">
            <v>2018</v>
          </cell>
          <cell r="H1280" t="str">
            <v>וולוו</v>
          </cell>
          <cell r="I1280" t="str">
            <v>B8RLE</v>
          </cell>
          <cell r="J1280" t="e">
            <v>#N/A</v>
          </cell>
          <cell r="K1280" t="str">
            <v>אוטובוס</v>
          </cell>
          <cell r="L1280" t="str">
            <v>עירוני</v>
          </cell>
          <cell r="M1280" t="str">
            <v/>
          </cell>
          <cell r="N1280" t="str">
            <v>קווים</v>
          </cell>
          <cell r="O1280" t="str">
            <v>עילית</v>
          </cell>
          <cell r="P1280" t="str">
            <v/>
          </cell>
          <cell r="Q1280" t="str">
            <v/>
          </cell>
          <cell r="R1280" t="str">
            <v>עילית</v>
          </cell>
        </row>
        <row r="1281">
          <cell r="B1281">
            <v>5749387</v>
          </cell>
          <cell r="C1281">
            <v>57493</v>
          </cell>
          <cell r="D1281" t="str">
            <v>קווים</v>
          </cell>
          <cell r="E1281" t="str">
            <v>קווים תחבורה ציבורית בע"מ</v>
          </cell>
          <cell r="F1281" t="str">
            <v>קווים</v>
          </cell>
          <cell r="G1281">
            <v>2018</v>
          </cell>
          <cell r="H1281" t="str">
            <v>וולוו</v>
          </cell>
          <cell r="I1281" t="str">
            <v>B8RLE</v>
          </cell>
          <cell r="J1281" t="e">
            <v>#N/A</v>
          </cell>
          <cell r="K1281" t="str">
            <v>אוטובוס</v>
          </cell>
          <cell r="L1281" t="str">
            <v>עירוני</v>
          </cell>
          <cell r="M1281" t="str">
            <v/>
          </cell>
          <cell r="N1281" t="str">
            <v>קווים</v>
          </cell>
          <cell r="O1281" t="str">
            <v>מודיעין עילית</v>
          </cell>
          <cell r="P1281" t="str">
            <v/>
          </cell>
          <cell r="Q1281" t="str">
            <v/>
          </cell>
          <cell r="R1281" t="str">
            <v>חשמונאים</v>
          </cell>
        </row>
        <row r="1282">
          <cell r="B1282">
            <v>5749487</v>
          </cell>
          <cell r="C1282">
            <v>57494</v>
          </cell>
          <cell r="D1282" t="str">
            <v>קווים</v>
          </cell>
          <cell r="E1282" t="str">
            <v>קווים תחבורה ציבורית בע"מ</v>
          </cell>
          <cell r="F1282" t="str">
            <v>קווים</v>
          </cell>
          <cell r="G1282">
            <v>2018</v>
          </cell>
          <cell r="H1282" t="str">
            <v>וולוו</v>
          </cell>
          <cell r="I1282" t="str">
            <v>B8RLE</v>
          </cell>
          <cell r="J1282" t="e">
            <v>#N/A</v>
          </cell>
          <cell r="K1282" t="str">
            <v>אוטובוס</v>
          </cell>
          <cell r="L1282" t="str">
            <v>עירוני</v>
          </cell>
          <cell r="M1282" t="str">
            <v/>
          </cell>
          <cell r="N1282" t="str">
            <v>קווים</v>
          </cell>
          <cell r="O1282" t="str">
            <v>עילית</v>
          </cell>
          <cell r="P1282" t="str">
            <v/>
          </cell>
          <cell r="Q1282" t="str">
            <v/>
          </cell>
          <cell r="R1282" t="str">
            <v>עילית</v>
          </cell>
        </row>
        <row r="1283">
          <cell r="B1283">
            <v>5749587</v>
          </cell>
          <cell r="C1283">
            <v>57495</v>
          </cell>
          <cell r="D1283" t="str">
            <v>קווים</v>
          </cell>
          <cell r="E1283" t="str">
            <v>קווים תחבורה ציבורית בע"מ</v>
          </cell>
          <cell r="F1283" t="str">
            <v>קווים</v>
          </cell>
          <cell r="G1283">
            <v>2018</v>
          </cell>
          <cell r="H1283" t="str">
            <v>וולוו</v>
          </cell>
          <cell r="I1283" t="str">
            <v>B8RLE</v>
          </cell>
          <cell r="J1283" t="e">
            <v>#N/A</v>
          </cell>
          <cell r="K1283" t="str">
            <v>אוטובוס</v>
          </cell>
          <cell r="L1283" t="str">
            <v>עירוני</v>
          </cell>
          <cell r="M1283" t="str">
            <v/>
          </cell>
          <cell r="N1283" t="str">
            <v>קווים</v>
          </cell>
          <cell r="O1283" t="str">
            <v>מודיעין עילית</v>
          </cell>
          <cell r="P1283" t="str">
            <v/>
          </cell>
          <cell r="Q1283" t="str">
            <v/>
          </cell>
          <cell r="R1283" t="str">
            <v>חשמונאים</v>
          </cell>
        </row>
        <row r="1284">
          <cell r="B1284">
            <v>5749687</v>
          </cell>
          <cell r="C1284">
            <v>57496</v>
          </cell>
          <cell r="D1284" t="str">
            <v>קווים</v>
          </cell>
          <cell r="E1284" t="str">
            <v>קווים תחבורה ציבורית בע"מ</v>
          </cell>
          <cell r="F1284" t="str">
            <v>קווים</v>
          </cell>
          <cell r="G1284">
            <v>2018</v>
          </cell>
          <cell r="H1284" t="str">
            <v>וולוו</v>
          </cell>
          <cell r="I1284" t="str">
            <v>B8RLE</v>
          </cell>
          <cell r="J1284" t="e">
            <v>#N/A</v>
          </cell>
          <cell r="K1284" t="str">
            <v>אוטובוס</v>
          </cell>
          <cell r="L1284" t="str">
            <v>עירוני</v>
          </cell>
          <cell r="M1284" t="str">
            <v/>
          </cell>
          <cell r="N1284" t="str">
            <v>קווים</v>
          </cell>
          <cell r="O1284" t="str">
            <v>מודיעין עילית</v>
          </cell>
          <cell r="P1284" t="str">
            <v/>
          </cell>
          <cell r="Q1284" t="str">
            <v/>
          </cell>
          <cell r="R1284" t="str">
            <v>חשמונאים</v>
          </cell>
        </row>
        <row r="1285">
          <cell r="B1285">
            <v>5749787</v>
          </cell>
          <cell r="C1285">
            <v>57497</v>
          </cell>
          <cell r="D1285" t="str">
            <v>קווים</v>
          </cell>
          <cell r="E1285" t="str">
            <v>קווים תחבורה ציבורית בע"מ</v>
          </cell>
          <cell r="F1285" t="str">
            <v>קווים</v>
          </cell>
          <cell r="G1285">
            <v>2018</v>
          </cell>
          <cell r="H1285" t="str">
            <v>וולוו</v>
          </cell>
          <cell r="I1285" t="str">
            <v>B8RLE</v>
          </cell>
          <cell r="J1285" t="e">
            <v>#N/A</v>
          </cell>
          <cell r="K1285" t="str">
            <v>אוטובוס</v>
          </cell>
          <cell r="L1285" t="str">
            <v>עירוני</v>
          </cell>
          <cell r="M1285" t="str">
            <v/>
          </cell>
          <cell r="N1285" t="str">
            <v>קווים</v>
          </cell>
          <cell r="O1285" t="str">
            <v>מודיעין עילית</v>
          </cell>
          <cell r="P1285" t="str">
            <v/>
          </cell>
          <cell r="Q1285" t="str">
            <v/>
          </cell>
          <cell r="R1285" t="str">
            <v>חשמונאים</v>
          </cell>
        </row>
        <row r="1286">
          <cell r="B1286">
            <v>5749887</v>
          </cell>
          <cell r="C1286">
            <v>57498</v>
          </cell>
          <cell r="D1286" t="str">
            <v>קווים</v>
          </cell>
          <cell r="E1286" t="str">
            <v>קווים תחבורה ציבורית בע"מ</v>
          </cell>
          <cell r="F1286" t="str">
            <v>קווים</v>
          </cell>
          <cell r="G1286">
            <v>2018</v>
          </cell>
          <cell r="H1286" t="str">
            <v>וולוו</v>
          </cell>
          <cell r="I1286" t="str">
            <v>B8RLE</v>
          </cell>
          <cell r="J1286" t="e">
            <v>#N/A</v>
          </cell>
          <cell r="K1286" t="str">
            <v>אוטובוס</v>
          </cell>
          <cell r="L1286" t="str">
            <v>עירוני</v>
          </cell>
          <cell r="M1286" t="str">
            <v/>
          </cell>
          <cell r="N1286" t="str">
            <v>קווים</v>
          </cell>
          <cell r="O1286" t="str">
            <v>מודיעין עילית</v>
          </cell>
          <cell r="P1286" t="str">
            <v/>
          </cell>
          <cell r="Q1286" t="str">
            <v/>
          </cell>
          <cell r="R1286" t="str">
            <v>חשמונאים</v>
          </cell>
        </row>
        <row r="1287">
          <cell r="B1287">
            <v>5748987</v>
          </cell>
          <cell r="C1287">
            <v>57489</v>
          </cell>
          <cell r="D1287" t="str">
            <v>קווים</v>
          </cell>
          <cell r="E1287" t="str">
            <v>קווים תחבורה ציבורית בע"מ</v>
          </cell>
          <cell r="F1287" t="str">
            <v>קווים</v>
          </cell>
          <cell r="G1287">
            <v>2018</v>
          </cell>
          <cell r="H1287" t="str">
            <v>וולוו</v>
          </cell>
          <cell r="I1287" t="str">
            <v>B8RLE</v>
          </cell>
          <cell r="J1287" t="e">
            <v>#N/A</v>
          </cell>
          <cell r="K1287" t="str">
            <v>אוטובוס</v>
          </cell>
          <cell r="L1287" t="str">
            <v>עירוני</v>
          </cell>
          <cell r="M1287" t="str">
            <v/>
          </cell>
          <cell r="N1287" t="str">
            <v>קווים</v>
          </cell>
          <cell r="O1287" t="str">
            <v>מודיעין עילית</v>
          </cell>
          <cell r="P1287" t="str">
            <v/>
          </cell>
          <cell r="Q1287" t="str">
            <v/>
          </cell>
          <cell r="R1287" t="str">
            <v>חשמונאים</v>
          </cell>
        </row>
        <row r="1288">
          <cell r="B1288">
            <v>8129284</v>
          </cell>
          <cell r="C1288">
            <v>81292</v>
          </cell>
          <cell r="D1288" t="str">
            <v>קווים</v>
          </cell>
          <cell r="E1288" t="str">
            <v>קווים תחבורה ציבורית בע"מ</v>
          </cell>
          <cell r="F1288" t="str">
            <v>קווים</v>
          </cell>
          <cell r="G1288">
            <v>2018</v>
          </cell>
          <cell r="H1288" t="str">
            <v>סולאריס</v>
          </cell>
          <cell r="I1288" t="str">
            <v>URBINO18LF-4121</v>
          </cell>
          <cell r="J1288" t="e">
            <v>#N/A</v>
          </cell>
          <cell r="K1288" t="str">
            <v>אוטובוס</v>
          </cell>
          <cell r="L1288" t="str">
            <v>עירוני</v>
          </cell>
          <cell r="M1288" t="str">
            <v>מפרקי</v>
          </cell>
          <cell r="N1288" t="str">
            <v>קווים</v>
          </cell>
          <cell r="O1288" t="str">
            <v>אונו</v>
          </cell>
          <cell r="P1288" t="str">
            <v/>
          </cell>
          <cell r="Q1288" t="str">
            <v/>
          </cell>
          <cell r="R1288" t="str">
            <v>אונו אלעד</v>
          </cell>
        </row>
        <row r="1289">
          <cell r="B1289">
            <v>8129384</v>
          </cell>
          <cell r="C1289">
            <v>81293</v>
          </cell>
          <cell r="D1289" t="str">
            <v>קווים</v>
          </cell>
          <cell r="E1289" t="str">
            <v>קווים תחבורה ציבורית בע"מ</v>
          </cell>
          <cell r="F1289" t="str">
            <v>קווים</v>
          </cell>
          <cell r="G1289">
            <v>2018</v>
          </cell>
          <cell r="H1289" t="str">
            <v>סולאריס</v>
          </cell>
          <cell r="I1289" t="str">
            <v>URBINO18LF-4121</v>
          </cell>
          <cell r="J1289" t="e">
            <v>#N/A</v>
          </cell>
          <cell r="K1289" t="str">
            <v>אוטובוס</v>
          </cell>
          <cell r="L1289" t="str">
            <v>עירוני</v>
          </cell>
          <cell r="M1289" t="str">
            <v>מפרקי</v>
          </cell>
          <cell r="N1289" t="str">
            <v>קווים</v>
          </cell>
          <cell r="O1289" t="str">
            <v>אונו</v>
          </cell>
          <cell r="P1289" t="str">
            <v/>
          </cell>
          <cell r="Q1289" t="str">
            <v/>
          </cell>
          <cell r="R1289" t="str">
            <v>אונו אלעד</v>
          </cell>
        </row>
        <row r="1290">
          <cell r="B1290">
            <v>23233901</v>
          </cell>
          <cell r="C1290">
            <v>23233901</v>
          </cell>
          <cell r="D1290" t="str">
            <v>קווים</v>
          </cell>
          <cell r="E1290" t="str">
            <v>קווים תחבורה ציבורית בע"מ</v>
          </cell>
          <cell r="F1290" t="str">
            <v>קווים</v>
          </cell>
          <cell r="G1290">
            <v>2018</v>
          </cell>
          <cell r="H1290" t="str">
            <v>יוטונג</v>
          </cell>
          <cell r="I1290" t="str">
            <v>PUMA IC / ZX6938HQ</v>
          </cell>
          <cell r="J1290" t="e">
            <v>#N/A</v>
          </cell>
          <cell r="K1290" t="str">
            <v>מידיבוס</v>
          </cell>
          <cell r="L1290" t="str">
            <v>בינעירוני</v>
          </cell>
          <cell r="M1290" t="str">
            <v/>
          </cell>
          <cell r="N1290" t="str">
            <v>קווים</v>
          </cell>
          <cell r="O1290" t="str">
            <v>נתניה</v>
          </cell>
          <cell r="P1290" t="str">
            <v/>
          </cell>
          <cell r="Q1290" t="str">
            <v/>
          </cell>
          <cell r="R1290" t="str">
            <v>חדרה נתניה</v>
          </cell>
        </row>
        <row r="1291">
          <cell r="B1291">
            <v>23234001</v>
          </cell>
          <cell r="C1291">
            <v>23234001</v>
          </cell>
          <cell r="D1291" t="str">
            <v>קווים</v>
          </cell>
          <cell r="E1291" t="str">
            <v>קווים תחבורה ציבורית בע"מ</v>
          </cell>
          <cell r="F1291" t="str">
            <v>קווים</v>
          </cell>
          <cell r="G1291">
            <v>2018</v>
          </cell>
          <cell r="H1291" t="str">
            <v>יוטונג</v>
          </cell>
          <cell r="I1291" t="str">
            <v>PUMA IC / ZX6938HQ</v>
          </cell>
          <cell r="J1291" t="e">
            <v>#N/A</v>
          </cell>
          <cell r="K1291" t="str">
            <v>מידיבוס</v>
          </cell>
          <cell r="L1291" t="str">
            <v>בינעירוני</v>
          </cell>
          <cell r="M1291" t="str">
            <v/>
          </cell>
          <cell r="N1291" t="str">
            <v>קווים</v>
          </cell>
          <cell r="O1291" t="str">
            <v>חדרה</v>
          </cell>
          <cell r="P1291" t="str">
            <v/>
          </cell>
          <cell r="Q1291" t="str">
            <v/>
          </cell>
          <cell r="R1291" t="str">
            <v>חדרה נתניה</v>
          </cell>
        </row>
        <row r="1292">
          <cell r="B1292">
            <v>23234101</v>
          </cell>
          <cell r="C1292">
            <v>23234101</v>
          </cell>
          <cell r="D1292" t="str">
            <v>קווים</v>
          </cell>
          <cell r="E1292" t="str">
            <v>קווים תחבורה ציבורית בע"מ</v>
          </cell>
          <cell r="F1292" t="str">
            <v>קווים</v>
          </cell>
          <cell r="G1292">
            <v>2018</v>
          </cell>
          <cell r="H1292" t="str">
            <v>יוטונג</v>
          </cell>
          <cell r="I1292" t="str">
            <v>PUMA IC / ZX6938HQ</v>
          </cell>
          <cell r="J1292" t="e">
            <v>#N/A</v>
          </cell>
          <cell r="K1292" t="str">
            <v>מידיבוס</v>
          </cell>
          <cell r="L1292" t="str">
            <v>בינעירוני</v>
          </cell>
          <cell r="M1292" t="str">
            <v/>
          </cell>
          <cell r="N1292" t="str">
            <v>קווים</v>
          </cell>
          <cell r="O1292" t="str">
            <v>חדרה</v>
          </cell>
          <cell r="P1292" t="str">
            <v/>
          </cell>
          <cell r="Q1292" t="str">
            <v/>
          </cell>
          <cell r="R1292" t="str">
            <v>חדרה נתניה</v>
          </cell>
        </row>
        <row r="1293">
          <cell r="B1293">
            <v>23234201</v>
          </cell>
          <cell r="C1293">
            <v>23234201</v>
          </cell>
          <cell r="D1293" t="str">
            <v>קווים</v>
          </cell>
          <cell r="E1293" t="str">
            <v>קווים תחבורה ציבורית בע"מ</v>
          </cell>
          <cell r="F1293" t="str">
            <v>קווים</v>
          </cell>
          <cell r="G1293">
            <v>2018</v>
          </cell>
          <cell r="H1293" t="str">
            <v>יוטונג</v>
          </cell>
          <cell r="I1293" t="str">
            <v>PUMA IC / ZX6938HQ</v>
          </cell>
          <cell r="J1293" t="e">
            <v>#N/A</v>
          </cell>
          <cell r="K1293" t="str">
            <v>אוטובוס</v>
          </cell>
          <cell r="L1293" t="str">
            <v>בינעירוני</v>
          </cell>
          <cell r="M1293" t="str">
            <v/>
          </cell>
          <cell r="N1293" t="str">
            <v>קווים</v>
          </cell>
          <cell r="O1293" t="str">
            <v>חדרה</v>
          </cell>
          <cell r="P1293" t="str">
            <v/>
          </cell>
          <cell r="Q1293" t="str">
            <v/>
          </cell>
          <cell r="R1293" t="str">
            <v>חדרה נתניה</v>
          </cell>
        </row>
        <row r="1294">
          <cell r="B1294">
            <v>23234301</v>
          </cell>
          <cell r="C1294">
            <v>23234301</v>
          </cell>
          <cell r="D1294" t="str">
            <v>קווים</v>
          </cell>
          <cell r="E1294" t="str">
            <v>קווים תחבורה ציבורית בע"מ</v>
          </cell>
          <cell r="F1294" t="str">
            <v>קווים</v>
          </cell>
          <cell r="G1294">
            <v>2018</v>
          </cell>
          <cell r="H1294" t="str">
            <v>יוטונג</v>
          </cell>
          <cell r="I1294" t="str">
            <v>PUMA IC / ZX6938HQ</v>
          </cell>
          <cell r="J1294" t="e">
            <v>#N/A</v>
          </cell>
          <cell r="K1294" t="str">
            <v>מידיבוס</v>
          </cell>
          <cell r="L1294" t="str">
            <v>בינעירוני</v>
          </cell>
          <cell r="M1294" t="str">
            <v/>
          </cell>
          <cell r="N1294" t="str">
            <v>קווים</v>
          </cell>
          <cell r="O1294" t="str">
            <v>חדרה</v>
          </cell>
          <cell r="P1294" t="str">
            <v/>
          </cell>
          <cell r="Q1294" t="str">
            <v/>
          </cell>
          <cell r="R1294" t="str">
            <v>חדרה נתניה</v>
          </cell>
        </row>
        <row r="1295">
          <cell r="B1295">
            <v>23234401</v>
          </cell>
          <cell r="C1295">
            <v>23234401</v>
          </cell>
          <cell r="D1295" t="str">
            <v>קווים</v>
          </cell>
          <cell r="E1295" t="str">
            <v>קווים תחבורה ציבורית בע"מ</v>
          </cell>
          <cell r="F1295" t="str">
            <v>קווים</v>
          </cell>
          <cell r="G1295">
            <v>2018</v>
          </cell>
          <cell r="H1295" t="str">
            <v>יוטונג</v>
          </cell>
          <cell r="I1295" t="str">
            <v>PUMA IC / ZX6938HQ</v>
          </cell>
          <cell r="J1295" t="e">
            <v>#N/A</v>
          </cell>
          <cell r="K1295" t="str">
            <v>מידיבוס</v>
          </cell>
          <cell r="L1295" t="str">
            <v>בינעירוני</v>
          </cell>
          <cell r="M1295" t="str">
            <v/>
          </cell>
          <cell r="N1295" t="str">
            <v>קווים</v>
          </cell>
          <cell r="O1295" t="str">
            <v>חדרה</v>
          </cell>
          <cell r="P1295" t="str">
            <v/>
          </cell>
          <cell r="Q1295" t="str">
            <v/>
          </cell>
          <cell r="R1295" t="str">
            <v>חדרה נתניה</v>
          </cell>
        </row>
        <row r="1296">
          <cell r="B1296">
            <v>23234501</v>
          </cell>
          <cell r="C1296">
            <v>23234501</v>
          </cell>
          <cell r="D1296" t="str">
            <v>קווים</v>
          </cell>
          <cell r="E1296" t="str">
            <v>קווים תחבורה ציבורית בע"מ</v>
          </cell>
          <cell r="F1296" t="str">
            <v>קווים</v>
          </cell>
          <cell r="G1296">
            <v>2018</v>
          </cell>
          <cell r="H1296" t="str">
            <v>יוטונג</v>
          </cell>
          <cell r="I1296" t="str">
            <v>PUMA IC / ZX6938HQ</v>
          </cell>
          <cell r="J1296" t="e">
            <v>#N/A</v>
          </cell>
          <cell r="K1296" t="str">
            <v>מידיבוס</v>
          </cell>
          <cell r="L1296" t="str">
            <v>בינעירוני</v>
          </cell>
          <cell r="M1296" t="str">
            <v/>
          </cell>
          <cell r="N1296" t="str">
            <v>קווים</v>
          </cell>
          <cell r="O1296" t="str">
            <v>חדרה</v>
          </cell>
          <cell r="P1296" t="str">
            <v/>
          </cell>
          <cell r="Q1296" t="str">
            <v/>
          </cell>
          <cell r="R1296" t="str">
            <v>חדרה נתניה</v>
          </cell>
        </row>
        <row r="1297">
          <cell r="B1297">
            <v>23234601</v>
          </cell>
          <cell r="C1297">
            <v>23234601</v>
          </cell>
          <cell r="D1297" t="str">
            <v>קווים</v>
          </cell>
          <cell r="E1297" t="str">
            <v>קווים תחבורה ציבורית בע"מ</v>
          </cell>
          <cell r="F1297" t="str">
            <v>קווים</v>
          </cell>
          <cell r="G1297">
            <v>2018</v>
          </cell>
          <cell r="H1297" t="str">
            <v>יוטונג</v>
          </cell>
          <cell r="I1297" t="str">
            <v>PUMA IC / ZX6938HQ</v>
          </cell>
          <cell r="J1297" t="e">
            <v>#N/A</v>
          </cell>
          <cell r="K1297" t="str">
            <v>מידיבוס</v>
          </cell>
          <cell r="L1297" t="str">
            <v>בינעירוני</v>
          </cell>
          <cell r="M1297" t="str">
            <v/>
          </cell>
          <cell r="N1297" t="str">
            <v>קווים</v>
          </cell>
          <cell r="O1297" t="str">
            <v>חדרה</v>
          </cell>
          <cell r="P1297" t="str">
            <v/>
          </cell>
          <cell r="Q1297" t="str">
            <v/>
          </cell>
          <cell r="R1297" t="str">
            <v>חדרה נתניה</v>
          </cell>
        </row>
        <row r="1298">
          <cell r="B1298">
            <v>5594087</v>
          </cell>
          <cell r="C1298">
            <v>55940</v>
          </cell>
          <cell r="D1298" t="str">
            <v>קווים</v>
          </cell>
          <cell r="E1298" t="str">
            <v>קווים תחבורה ציבורית בע"מ</v>
          </cell>
          <cell r="F1298" t="str">
            <v>קווים</v>
          </cell>
          <cell r="G1298">
            <v>2018</v>
          </cell>
          <cell r="H1298" t="str">
            <v>וולוו</v>
          </cell>
          <cell r="I1298" t="str">
            <v>B8R</v>
          </cell>
          <cell r="J1298" t="e">
            <v>#N/A</v>
          </cell>
          <cell r="K1298" t="str">
            <v>אוטובוס</v>
          </cell>
          <cell r="L1298" t="str">
            <v>בינעירוני</v>
          </cell>
          <cell r="M1298" t="str">
            <v/>
          </cell>
          <cell r="N1298" t="str">
            <v>קווים</v>
          </cell>
          <cell r="O1298" t="str">
            <v>אלעד</v>
          </cell>
          <cell r="P1298" t="str">
            <v/>
          </cell>
          <cell r="Q1298" t="str">
            <v/>
          </cell>
          <cell r="R1298" t="str">
            <v>אונו אלעד</v>
          </cell>
        </row>
        <row r="1299">
          <cell r="B1299">
            <v>3427489</v>
          </cell>
          <cell r="C1299">
            <v>34274</v>
          </cell>
          <cell r="D1299" t="str">
            <v>קווים</v>
          </cell>
          <cell r="E1299" t="str">
            <v>קווים תחבורה ציבורית בע"מ</v>
          </cell>
          <cell r="F1299" t="str">
            <v>קווים</v>
          </cell>
          <cell r="G1299">
            <v>2018</v>
          </cell>
          <cell r="H1299" t="str">
            <v>מרצדס בנץ</v>
          </cell>
          <cell r="I1299" t="str">
            <v>519-CDI</v>
          </cell>
          <cell r="J1299">
            <v>19</v>
          </cell>
          <cell r="K1299" t="str">
            <v>מיניבוס</v>
          </cell>
          <cell r="L1299" t="str">
            <v>בינעירוני</v>
          </cell>
          <cell r="M1299" t="str">
            <v/>
          </cell>
          <cell r="N1299" t="str">
            <v>קווים</v>
          </cell>
          <cell r="O1299" t="str">
            <v xml:space="preserve">עמק חפר-תחבורה חכמה </v>
          </cell>
          <cell r="P1299" t="str">
            <v/>
          </cell>
          <cell r="Q1299" t="str">
            <v/>
          </cell>
          <cell r="R1299" t="str">
            <v xml:space="preserve">עמק חפר-תחבורה חכמה </v>
          </cell>
        </row>
        <row r="1300">
          <cell r="B1300">
            <v>5594187</v>
          </cell>
          <cell r="C1300">
            <v>55941</v>
          </cell>
          <cell r="D1300" t="str">
            <v>קווים</v>
          </cell>
          <cell r="E1300" t="str">
            <v>קווים תחבורה ציבורית בע"מ</v>
          </cell>
          <cell r="F1300" t="str">
            <v>קווים</v>
          </cell>
          <cell r="G1300">
            <v>2018</v>
          </cell>
          <cell r="H1300" t="str">
            <v>וולוו</v>
          </cell>
          <cell r="I1300" t="str">
            <v>B8R</v>
          </cell>
          <cell r="J1300" t="e">
            <v>#N/A</v>
          </cell>
          <cell r="K1300" t="str">
            <v>אוטובוס</v>
          </cell>
          <cell r="L1300" t="str">
            <v>בינעירוני</v>
          </cell>
          <cell r="M1300" t="str">
            <v/>
          </cell>
          <cell r="N1300" t="str">
            <v>קווים</v>
          </cell>
          <cell r="O1300" t="str">
            <v>אלעד</v>
          </cell>
          <cell r="P1300" t="str">
            <v/>
          </cell>
          <cell r="Q1300" t="str">
            <v/>
          </cell>
          <cell r="R1300" t="str">
            <v>אונו אלעד</v>
          </cell>
        </row>
        <row r="1301">
          <cell r="B1301">
            <v>5594287</v>
          </cell>
          <cell r="C1301">
            <v>55942</v>
          </cell>
          <cell r="D1301" t="str">
            <v>קווים</v>
          </cell>
          <cell r="E1301" t="str">
            <v>קווים תחבורה ציבורית בע"מ</v>
          </cell>
          <cell r="F1301" t="str">
            <v>קווים</v>
          </cell>
          <cell r="G1301">
            <v>2018</v>
          </cell>
          <cell r="H1301" t="str">
            <v>וולוו</v>
          </cell>
          <cell r="I1301" t="str">
            <v>B8R</v>
          </cell>
          <cell r="J1301" t="e">
            <v>#N/A</v>
          </cell>
          <cell r="K1301" t="str">
            <v>אוטובוס</v>
          </cell>
          <cell r="L1301" t="str">
            <v>בינעירוני</v>
          </cell>
          <cell r="M1301" t="str">
            <v/>
          </cell>
          <cell r="N1301" t="str">
            <v>קווים</v>
          </cell>
          <cell r="O1301" t="str">
            <v>אלעד</v>
          </cell>
          <cell r="P1301" t="str">
            <v/>
          </cell>
          <cell r="Q1301" t="str">
            <v/>
          </cell>
          <cell r="R1301" t="str">
            <v>אונו אלעד</v>
          </cell>
        </row>
        <row r="1302">
          <cell r="B1302">
            <v>5594487</v>
          </cell>
          <cell r="C1302">
            <v>55944</v>
          </cell>
          <cell r="D1302" t="str">
            <v>קווים</v>
          </cell>
          <cell r="E1302" t="str">
            <v>קווים תחבורה ציבורית בע"מ</v>
          </cell>
          <cell r="F1302" t="str">
            <v>קווים</v>
          </cell>
          <cell r="G1302">
            <v>2018</v>
          </cell>
          <cell r="H1302" t="str">
            <v>וולוו</v>
          </cell>
          <cell r="I1302" t="str">
            <v>B8R</v>
          </cell>
          <cell r="J1302" t="e">
            <v>#N/A</v>
          </cell>
          <cell r="K1302" t="str">
            <v>אוטובוס</v>
          </cell>
          <cell r="L1302" t="str">
            <v>בינעירוני</v>
          </cell>
          <cell r="M1302" t="str">
            <v/>
          </cell>
          <cell r="N1302" t="str">
            <v>קווים</v>
          </cell>
          <cell r="O1302" t="str">
            <v>אלעד</v>
          </cell>
          <cell r="P1302" t="str">
            <v/>
          </cell>
          <cell r="Q1302" t="str">
            <v/>
          </cell>
          <cell r="R1302" t="str">
            <v>אונו אלעד</v>
          </cell>
        </row>
        <row r="1303">
          <cell r="B1303">
            <v>1040888</v>
          </cell>
          <cell r="C1303">
            <v>10408</v>
          </cell>
          <cell r="D1303" t="str">
            <v>קווים</v>
          </cell>
          <cell r="E1303" t="str">
            <v>קווים תחבורה ציבורית בע"מ</v>
          </cell>
          <cell r="F1303" t="str">
            <v>קווים</v>
          </cell>
          <cell r="G1303">
            <v>2017</v>
          </cell>
          <cell r="H1303" t="str">
            <v>איסוזו טורקיה</v>
          </cell>
          <cell r="I1303" t="str">
            <v>S801</v>
          </cell>
          <cell r="J1303" t="e">
            <v>#N/A</v>
          </cell>
          <cell r="K1303" t="str">
            <v>מידיבוס</v>
          </cell>
          <cell r="L1303" t="str">
            <v>בינעירוני</v>
          </cell>
          <cell r="M1303" t="str">
            <v/>
          </cell>
          <cell r="N1303" t="str">
            <v>קווים</v>
          </cell>
          <cell r="O1303" t="str">
            <v>נתניה</v>
          </cell>
          <cell r="P1303" t="str">
            <v/>
          </cell>
          <cell r="Q1303" t="str">
            <v/>
          </cell>
          <cell r="R1303" t="str">
            <v>חדרה נתניה</v>
          </cell>
        </row>
        <row r="1304">
          <cell r="B1304">
            <v>3460889</v>
          </cell>
          <cell r="C1304">
            <v>34608</v>
          </cell>
          <cell r="D1304" t="str">
            <v>קווים</v>
          </cell>
          <cell r="E1304" t="str">
            <v>קווים תחבורה ציבורית בע"מ</v>
          </cell>
          <cell r="F1304" t="str">
            <v>קווים</v>
          </cell>
          <cell r="G1304">
            <v>2018</v>
          </cell>
          <cell r="H1304" t="str">
            <v>מרצדס בנץ</v>
          </cell>
          <cell r="I1304" t="str">
            <v>CDI-516</v>
          </cell>
          <cell r="J1304" t="e">
            <v>#N/A</v>
          </cell>
          <cell r="K1304" t="str">
            <v>מיניבוס</v>
          </cell>
          <cell r="L1304" t="str">
            <v>עירוני</v>
          </cell>
          <cell r="M1304" t="str">
            <v>נגיש</v>
          </cell>
          <cell r="N1304" t="str">
            <v>קווים</v>
          </cell>
          <cell r="O1304" t="str">
            <v>חדרה</v>
          </cell>
          <cell r="P1304" t="str">
            <v/>
          </cell>
          <cell r="Q1304" t="str">
            <v/>
          </cell>
          <cell r="R1304" t="str">
            <v>חדרה נתניה</v>
          </cell>
        </row>
        <row r="1305">
          <cell r="B1305">
            <v>8130084</v>
          </cell>
          <cell r="C1305">
            <v>81300</v>
          </cell>
          <cell r="D1305" t="str">
            <v>קווים</v>
          </cell>
          <cell r="E1305" t="str">
            <v>קווים תחבורה ציבורית בע"מ</v>
          </cell>
          <cell r="F1305" t="str">
            <v>קווים</v>
          </cell>
          <cell r="G1305">
            <v>2018</v>
          </cell>
          <cell r="H1305" t="str">
            <v>סולאריס</v>
          </cell>
          <cell r="I1305" t="str">
            <v>URBINO18LF-4121</v>
          </cell>
          <cell r="J1305" t="e">
            <v>#N/A</v>
          </cell>
          <cell r="K1305" t="str">
            <v>אוטובוס</v>
          </cell>
          <cell r="L1305" t="str">
            <v>עירוני</v>
          </cell>
          <cell r="M1305" t="str">
            <v>מפרקי</v>
          </cell>
          <cell r="N1305" t="str">
            <v>קווים</v>
          </cell>
          <cell r="O1305" t="str">
            <v>אונו</v>
          </cell>
          <cell r="P1305" t="str">
            <v/>
          </cell>
          <cell r="Q1305" t="str">
            <v/>
          </cell>
          <cell r="R1305" t="str">
            <v>אונו אלעד</v>
          </cell>
        </row>
        <row r="1306">
          <cell r="B1306">
            <v>8130184</v>
          </cell>
          <cell r="C1306">
            <v>81301</v>
          </cell>
          <cell r="D1306" t="str">
            <v>קווים</v>
          </cell>
          <cell r="E1306" t="str">
            <v>קווים תחבורה ציבורית בע"מ</v>
          </cell>
          <cell r="F1306" t="str">
            <v>קווים</v>
          </cell>
          <cell r="G1306">
            <v>2018</v>
          </cell>
          <cell r="H1306" t="str">
            <v>סולאריס</v>
          </cell>
          <cell r="I1306" t="str">
            <v>URBINO18LF-4121</v>
          </cell>
          <cell r="J1306" t="e">
            <v>#N/A</v>
          </cell>
          <cell r="K1306" t="str">
            <v>אוטובוס</v>
          </cell>
          <cell r="L1306" t="str">
            <v>עירוני</v>
          </cell>
          <cell r="M1306" t="str">
            <v>מפרקי</v>
          </cell>
          <cell r="N1306" t="str">
            <v>קווים</v>
          </cell>
          <cell r="O1306" t="str">
            <v>אונו</v>
          </cell>
          <cell r="P1306" t="str">
            <v/>
          </cell>
          <cell r="Q1306" t="str">
            <v/>
          </cell>
          <cell r="R1306" t="str">
            <v>אונו אלעד</v>
          </cell>
        </row>
        <row r="1307">
          <cell r="B1307">
            <v>8129984</v>
          </cell>
          <cell r="C1307">
            <v>81299</v>
          </cell>
          <cell r="D1307" t="str">
            <v>קווים</v>
          </cell>
          <cell r="E1307" t="str">
            <v>קווים תחבורה ציבורית בע"מ</v>
          </cell>
          <cell r="F1307" t="str">
            <v>קווים</v>
          </cell>
          <cell r="G1307">
            <v>2018</v>
          </cell>
          <cell r="H1307" t="str">
            <v>סולאריס</v>
          </cell>
          <cell r="I1307" t="str">
            <v>URBINO18LF-4121</v>
          </cell>
          <cell r="J1307" t="e">
            <v>#N/A</v>
          </cell>
          <cell r="K1307" t="str">
            <v>אוטובוס</v>
          </cell>
          <cell r="L1307" t="str">
            <v>עירוני</v>
          </cell>
          <cell r="M1307" t="str">
            <v>מפרקי</v>
          </cell>
          <cell r="N1307" t="str">
            <v>קווים</v>
          </cell>
          <cell r="O1307" t="str">
            <v>אונו</v>
          </cell>
          <cell r="P1307" t="str">
            <v/>
          </cell>
          <cell r="Q1307" t="str">
            <v/>
          </cell>
          <cell r="R1307" t="str">
            <v>אונו אלעד</v>
          </cell>
        </row>
        <row r="1308">
          <cell r="B1308">
            <v>13840202</v>
          </cell>
          <cell r="C1308">
            <v>13840202</v>
          </cell>
          <cell r="D1308" t="str">
            <v>קווים</v>
          </cell>
          <cell r="E1308" t="str">
            <v>קווים תחבורה ציבורית בע"מ</v>
          </cell>
          <cell r="F1308" t="str">
            <v>קווים</v>
          </cell>
          <cell r="G1308">
            <v>2020</v>
          </cell>
          <cell r="H1308" t="str">
            <v>גולדן דרגון</v>
          </cell>
          <cell r="I1308" t="str">
            <v>XML6125CC.01</v>
          </cell>
          <cell r="J1308" t="e">
            <v>#N/A</v>
          </cell>
          <cell r="K1308" t="str">
            <v>אוטובוס</v>
          </cell>
          <cell r="L1308">
            <v>0</v>
          </cell>
          <cell r="M1308" t="str">
            <v>ירוני מונע גט"ד</v>
          </cell>
          <cell r="N1308" t="str">
            <v>קווים</v>
          </cell>
          <cell r="O1308" t="str">
            <v>עילית</v>
          </cell>
          <cell r="P1308" t="str">
            <v/>
          </cell>
          <cell r="Q1308" t="str">
            <v/>
          </cell>
          <cell r="R1308" t="str">
            <v>עילית</v>
          </cell>
        </row>
        <row r="1309">
          <cell r="B1309">
            <v>13840302</v>
          </cell>
          <cell r="C1309">
            <v>13840302</v>
          </cell>
          <cell r="D1309" t="str">
            <v>קווים</v>
          </cell>
          <cell r="E1309" t="str">
            <v>קווים תחבורה ציבורית בע"מ</v>
          </cell>
          <cell r="F1309" t="str">
            <v>קווים</v>
          </cell>
          <cell r="G1309">
            <v>2020</v>
          </cell>
          <cell r="H1309" t="str">
            <v>גולדן דרגון</v>
          </cell>
          <cell r="I1309" t="str">
            <v>XML6125CC.01</v>
          </cell>
          <cell r="J1309" t="e">
            <v>#N/A</v>
          </cell>
          <cell r="K1309" t="str">
            <v>אוטובוס</v>
          </cell>
          <cell r="L1309">
            <v>0</v>
          </cell>
          <cell r="M1309" t="str">
            <v>ירוני מונע גט"ד</v>
          </cell>
          <cell r="N1309" t="str">
            <v>קווים</v>
          </cell>
          <cell r="O1309" t="str">
            <v>עילית</v>
          </cell>
          <cell r="P1309" t="str">
            <v/>
          </cell>
          <cell r="Q1309" t="str">
            <v/>
          </cell>
          <cell r="R1309" t="str">
            <v>עילית</v>
          </cell>
        </row>
        <row r="1310">
          <cell r="B1310">
            <v>13840402</v>
          </cell>
          <cell r="C1310">
            <v>13840402</v>
          </cell>
          <cell r="D1310" t="str">
            <v>קווים</v>
          </cell>
          <cell r="E1310" t="str">
            <v>קווים תחבורה ציבורית בע"מ</v>
          </cell>
          <cell r="F1310" t="str">
            <v>קווים</v>
          </cell>
          <cell r="G1310">
            <v>2020</v>
          </cell>
          <cell r="H1310" t="str">
            <v>גולדן דרגון</v>
          </cell>
          <cell r="I1310" t="str">
            <v>XML6125CC.01</v>
          </cell>
          <cell r="J1310" t="e">
            <v>#N/A</v>
          </cell>
          <cell r="K1310" t="str">
            <v>אוטובוס</v>
          </cell>
          <cell r="L1310">
            <v>0</v>
          </cell>
          <cell r="M1310" t="str">
            <v>ירוני מונע גט"ד</v>
          </cell>
          <cell r="N1310" t="str">
            <v>קווים</v>
          </cell>
          <cell r="O1310" t="str">
            <v>עילית</v>
          </cell>
          <cell r="P1310" t="str">
            <v/>
          </cell>
          <cell r="Q1310" t="str">
            <v/>
          </cell>
          <cell r="R1310" t="str">
            <v>עילית</v>
          </cell>
        </row>
        <row r="1311">
          <cell r="B1311">
            <v>13840502</v>
          </cell>
          <cell r="C1311">
            <v>13840502</v>
          </cell>
          <cell r="D1311" t="str">
            <v>קווים</v>
          </cell>
          <cell r="E1311" t="str">
            <v>קווים תחבורה ציבורית בע"מ</v>
          </cell>
          <cell r="F1311" t="str">
            <v>קווים</v>
          </cell>
          <cell r="G1311">
            <v>2020</v>
          </cell>
          <cell r="H1311" t="str">
            <v>גולדן דרגון</v>
          </cell>
          <cell r="I1311" t="str">
            <v>XML6125CC.01</v>
          </cell>
          <cell r="J1311" t="e">
            <v>#N/A</v>
          </cell>
          <cell r="K1311" t="str">
            <v>אוטובוס</v>
          </cell>
          <cell r="L1311">
            <v>0</v>
          </cell>
          <cell r="M1311" t="str">
            <v>ירוני מונע גט"ד</v>
          </cell>
          <cell r="N1311" t="str">
            <v>קווים</v>
          </cell>
          <cell r="O1311" t="str">
            <v>עילית</v>
          </cell>
          <cell r="P1311" t="str">
            <v/>
          </cell>
          <cell r="Q1311" t="str">
            <v/>
          </cell>
          <cell r="R1311" t="str">
            <v>עילית</v>
          </cell>
        </row>
        <row r="1312">
          <cell r="B1312">
            <v>13840602</v>
          </cell>
          <cell r="C1312">
            <v>13840602</v>
          </cell>
          <cell r="D1312" t="str">
            <v>קווים</v>
          </cell>
          <cell r="E1312" t="str">
            <v>קווים תחבורה ציבורית בע"מ</v>
          </cell>
          <cell r="F1312" t="str">
            <v>קווים</v>
          </cell>
          <cell r="G1312">
            <v>2020</v>
          </cell>
          <cell r="H1312" t="str">
            <v>גולדן דרגון</v>
          </cell>
          <cell r="I1312" t="str">
            <v>XML6125CC.01</v>
          </cell>
          <cell r="J1312" t="e">
            <v>#N/A</v>
          </cell>
          <cell r="K1312" t="str">
            <v>אוטובוס</v>
          </cell>
          <cell r="L1312">
            <v>0</v>
          </cell>
          <cell r="M1312" t="str">
            <v>ירוני מונע גט"ד</v>
          </cell>
          <cell r="N1312" t="str">
            <v>קווים</v>
          </cell>
          <cell r="O1312" t="str">
            <v>עילית</v>
          </cell>
          <cell r="P1312" t="str">
            <v/>
          </cell>
          <cell r="Q1312" t="str">
            <v/>
          </cell>
          <cell r="R1312" t="str">
            <v>עילית</v>
          </cell>
        </row>
        <row r="1313">
          <cell r="B1313">
            <v>13840702</v>
          </cell>
          <cell r="C1313">
            <v>13840702</v>
          </cell>
          <cell r="D1313" t="str">
            <v>קווים</v>
          </cell>
          <cell r="E1313" t="str">
            <v>קווים תחבורה ציבורית בע"מ</v>
          </cell>
          <cell r="F1313" t="str">
            <v>קווים</v>
          </cell>
          <cell r="G1313">
            <v>2020</v>
          </cell>
          <cell r="H1313" t="str">
            <v>גולדן דרגון</v>
          </cell>
          <cell r="I1313" t="str">
            <v>XML6125CC.01</v>
          </cell>
          <cell r="J1313" t="e">
            <v>#N/A</v>
          </cell>
          <cell r="K1313" t="str">
            <v>אוטובוס</v>
          </cell>
          <cell r="L1313">
            <v>0</v>
          </cell>
          <cell r="M1313" t="str">
            <v>ירוני מונע גט"ד</v>
          </cell>
          <cell r="N1313" t="str">
            <v>קווים</v>
          </cell>
          <cell r="O1313" t="str">
            <v>עילית</v>
          </cell>
          <cell r="P1313" t="str">
            <v/>
          </cell>
          <cell r="Q1313" t="str">
            <v/>
          </cell>
          <cell r="R1313" t="str">
            <v>עילית</v>
          </cell>
        </row>
        <row r="1314">
          <cell r="B1314">
            <v>13840802</v>
          </cell>
          <cell r="C1314">
            <v>13840802</v>
          </cell>
          <cell r="D1314" t="str">
            <v>קווים</v>
          </cell>
          <cell r="E1314" t="str">
            <v>קווים תחבורה ציבורית בע"מ</v>
          </cell>
          <cell r="F1314" t="str">
            <v>קווים</v>
          </cell>
          <cell r="G1314">
            <v>2020</v>
          </cell>
          <cell r="H1314" t="str">
            <v>גולדן דרגון</v>
          </cell>
          <cell r="I1314" t="str">
            <v>XML6125CC.01</v>
          </cell>
          <cell r="J1314" t="e">
            <v>#N/A</v>
          </cell>
          <cell r="K1314" t="str">
            <v>אוטובוס</v>
          </cell>
          <cell r="L1314">
            <v>0</v>
          </cell>
          <cell r="M1314" t="str">
            <v>ירוני מונע גט"ד</v>
          </cell>
          <cell r="N1314" t="str">
            <v>קווים</v>
          </cell>
          <cell r="O1314" t="str">
            <v>עילית</v>
          </cell>
          <cell r="P1314" t="str">
            <v/>
          </cell>
          <cell r="Q1314" t="str">
            <v/>
          </cell>
          <cell r="R1314" t="str">
            <v>עילית</v>
          </cell>
        </row>
        <row r="1315">
          <cell r="B1315">
            <v>13840902</v>
          </cell>
          <cell r="C1315">
            <v>13840902</v>
          </cell>
          <cell r="D1315" t="str">
            <v>קווים</v>
          </cell>
          <cell r="E1315" t="str">
            <v>קווים תחבורה ציבורית בע"מ</v>
          </cell>
          <cell r="F1315" t="str">
            <v>קווים</v>
          </cell>
          <cell r="G1315">
            <v>2020</v>
          </cell>
          <cell r="H1315" t="str">
            <v>גולדן דרגון</v>
          </cell>
          <cell r="I1315" t="str">
            <v>XML6125CC.01</v>
          </cell>
          <cell r="J1315" t="e">
            <v>#N/A</v>
          </cell>
          <cell r="K1315" t="str">
            <v>אוטובוס</v>
          </cell>
          <cell r="L1315">
            <v>0</v>
          </cell>
          <cell r="M1315" t="str">
            <v>ירוני מונע גט"ד</v>
          </cell>
          <cell r="N1315" t="str">
            <v>קווים</v>
          </cell>
          <cell r="O1315" t="str">
            <v>עילית</v>
          </cell>
          <cell r="P1315" t="str">
            <v/>
          </cell>
          <cell r="Q1315" t="str">
            <v/>
          </cell>
          <cell r="R1315" t="str">
            <v>עילית</v>
          </cell>
        </row>
        <row r="1316">
          <cell r="B1316">
            <v>13841002</v>
          </cell>
          <cell r="C1316">
            <v>13841002</v>
          </cell>
          <cell r="D1316" t="str">
            <v>קווים</v>
          </cell>
          <cell r="E1316" t="str">
            <v>קווים תחבורה ציבורית בע"מ</v>
          </cell>
          <cell r="F1316" t="str">
            <v>קווים</v>
          </cell>
          <cell r="G1316">
            <v>2020</v>
          </cell>
          <cell r="H1316" t="str">
            <v>גולדן דרגון</v>
          </cell>
          <cell r="I1316" t="str">
            <v>XML6125CC.01</v>
          </cell>
          <cell r="J1316" t="e">
            <v>#N/A</v>
          </cell>
          <cell r="K1316" t="str">
            <v>אוטובוס</v>
          </cell>
          <cell r="L1316">
            <v>0</v>
          </cell>
          <cell r="M1316" t="str">
            <v>ירוני מונע גט"ד</v>
          </cell>
          <cell r="N1316" t="str">
            <v>קווים</v>
          </cell>
          <cell r="O1316" t="str">
            <v>עילית</v>
          </cell>
          <cell r="P1316" t="str">
            <v/>
          </cell>
          <cell r="Q1316" t="str">
            <v/>
          </cell>
          <cell r="R1316" t="str">
            <v>עילית</v>
          </cell>
        </row>
        <row r="1317">
          <cell r="B1317">
            <v>13841102</v>
          </cell>
          <cell r="C1317">
            <v>13841102</v>
          </cell>
          <cell r="D1317" t="str">
            <v>קווים</v>
          </cell>
          <cell r="E1317" t="str">
            <v>קווים תחבורה ציבורית בע"מ</v>
          </cell>
          <cell r="F1317" t="str">
            <v>קווים</v>
          </cell>
          <cell r="G1317">
            <v>2020</v>
          </cell>
          <cell r="H1317" t="str">
            <v>גולדן דרגון</v>
          </cell>
          <cell r="I1317" t="str">
            <v>XML6125CC.01</v>
          </cell>
          <cell r="J1317" t="e">
            <v>#N/A</v>
          </cell>
          <cell r="K1317" t="str">
            <v>אוטובוס</v>
          </cell>
          <cell r="L1317">
            <v>0</v>
          </cell>
          <cell r="M1317" t="str">
            <v>ירוני מונע גט"ד</v>
          </cell>
          <cell r="N1317" t="str">
            <v>קווים</v>
          </cell>
          <cell r="O1317" t="str">
            <v>עילית</v>
          </cell>
          <cell r="P1317" t="str">
            <v/>
          </cell>
          <cell r="Q1317" t="str">
            <v/>
          </cell>
          <cell r="R1317" t="str">
            <v>עילית</v>
          </cell>
        </row>
        <row r="1318">
          <cell r="B1318">
            <v>13841202</v>
          </cell>
          <cell r="C1318">
            <v>13841202</v>
          </cell>
          <cell r="D1318" t="str">
            <v>קווים</v>
          </cell>
          <cell r="E1318" t="str">
            <v>קווים תחבורה ציבורית בע"מ</v>
          </cell>
          <cell r="F1318" t="str">
            <v>קווים</v>
          </cell>
          <cell r="G1318">
            <v>2020</v>
          </cell>
          <cell r="H1318" t="str">
            <v>גולדן דרגון</v>
          </cell>
          <cell r="I1318" t="str">
            <v>XML6125CC.01</v>
          </cell>
          <cell r="J1318" t="e">
            <v>#N/A</v>
          </cell>
          <cell r="K1318" t="str">
            <v>אוטובוס</v>
          </cell>
          <cell r="L1318">
            <v>0</v>
          </cell>
          <cell r="M1318" t="str">
            <v>ירוני מונע גט"ד</v>
          </cell>
          <cell r="N1318" t="str">
            <v>קווים</v>
          </cell>
          <cell r="O1318" t="str">
            <v>עילית</v>
          </cell>
          <cell r="P1318" t="str">
            <v/>
          </cell>
          <cell r="Q1318" t="str">
            <v/>
          </cell>
          <cell r="R1318" t="str">
            <v>עילית</v>
          </cell>
        </row>
        <row r="1319">
          <cell r="B1319">
            <v>13841302</v>
          </cell>
          <cell r="C1319">
            <v>13841302</v>
          </cell>
          <cell r="D1319" t="str">
            <v>קווים</v>
          </cell>
          <cell r="E1319" t="str">
            <v>קווים תחבורה ציבורית בע"מ</v>
          </cell>
          <cell r="F1319" t="str">
            <v>קווים</v>
          </cell>
          <cell r="G1319">
            <v>2020</v>
          </cell>
          <cell r="H1319" t="str">
            <v>גולדן דרגון</v>
          </cell>
          <cell r="I1319" t="str">
            <v>XML6125CC.01</v>
          </cell>
          <cell r="J1319" t="e">
            <v>#N/A</v>
          </cell>
          <cell r="K1319" t="str">
            <v>אוטובוס</v>
          </cell>
          <cell r="L1319">
            <v>0</v>
          </cell>
          <cell r="M1319" t="str">
            <v>ירוני מונע גט"ד</v>
          </cell>
          <cell r="N1319" t="str">
            <v>קווים</v>
          </cell>
          <cell r="O1319" t="str">
            <v>עילית</v>
          </cell>
          <cell r="P1319" t="str">
            <v/>
          </cell>
          <cell r="Q1319" t="str">
            <v/>
          </cell>
          <cell r="R1319" t="str">
            <v>עילית</v>
          </cell>
        </row>
        <row r="1320">
          <cell r="B1320">
            <v>13841402</v>
          </cell>
          <cell r="C1320">
            <v>13841402</v>
          </cell>
          <cell r="D1320" t="str">
            <v>קווים</v>
          </cell>
          <cell r="E1320" t="str">
            <v>קווים תחבורה ציבורית בע"מ</v>
          </cell>
          <cell r="F1320" t="str">
            <v>קווים</v>
          </cell>
          <cell r="G1320">
            <v>2020</v>
          </cell>
          <cell r="H1320" t="str">
            <v>גולדן דרגון</v>
          </cell>
          <cell r="I1320" t="str">
            <v>XML6125CC.01</v>
          </cell>
          <cell r="J1320" t="e">
            <v>#N/A</v>
          </cell>
          <cell r="K1320" t="str">
            <v>אוטובוס</v>
          </cell>
          <cell r="L1320">
            <v>0</v>
          </cell>
          <cell r="M1320" t="str">
            <v>ירוני מונע גט"ד</v>
          </cell>
          <cell r="N1320" t="str">
            <v>קווים</v>
          </cell>
          <cell r="O1320" t="str">
            <v>עילית</v>
          </cell>
          <cell r="P1320" t="str">
            <v/>
          </cell>
          <cell r="Q1320" t="str">
            <v/>
          </cell>
          <cell r="R1320" t="str">
            <v>עילית</v>
          </cell>
        </row>
        <row r="1321">
          <cell r="B1321">
            <v>13841502</v>
          </cell>
          <cell r="C1321">
            <v>13841502</v>
          </cell>
          <cell r="D1321" t="str">
            <v>קווים</v>
          </cell>
          <cell r="E1321" t="str">
            <v>קווים תחבורה ציבורית בע"מ</v>
          </cell>
          <cell r="F1321" t="str">
            <v>קווים</v>
          </cell>
          <cell r="G1321">
            <v>2020</v>
          </cell>
          <cell r="H1321" t="str">
            <v>גולדן דרגון</v>
          </cell>
          <cell r="I1321" t="str">
            <v>XML6125CC.01</v>
          </cell>
          <cell r="J1321" t="e">
            <v>#N/A</v>
          </cell>
          <cell r="K1321" t="str">
            <v>אוטובוס</v>
          </cell>
          <cell r="L1321">
            <v>0</v>
          </cell>
          <cell r="M1321" t="str">
            <v>ירוני מונע גט"ד</v>
          </cell>
          <cell r="N1321" t="str">
            <v>קווים</v>
          </cell>
          <cell r="O1321" t="str">
            <v>עילית</v>
          </cell>
          <cell r="P1321" t="str">
            <v/>
          </cell>
          <cell r="Q1321" t="str">
            <v/>
          </cell>
          <cell r="R1321" t="str">
            <v>עילית</v>
          </cell>
        </row>
        <row r="1322">
          <cell r="B1322">
            <v>13841602</v>
          </cell>
          <cell r="C1322">
            <v>13841602</v>
          </cell>
          <cell r="D1322" t="str">
            <v>קווים</v>
          </cell>
          <cell r="E1322" t="str">
            <v>קווים תחבורה ציבורית בע"מ</v>
          </cell>
          <cell r="F1322" t="str">
            <v>קווים</v>
          </cell>
          <cell r="G1322">
            <v>2020</v>
          </cell>
          <cell r="H1322" t="str">
            <v>גולדן דרגון</v>
          </cell>
          <cell r="I1322" t="str">
            <v>XML6125CC.01</v>
          </cell>
          <cell r="J1322" t="e">
            <v>#N/A</v>
          </cell>
          <cell r="K1322" t="str">
            <v>אוטובוס</v>
          </cell>
          <cell r="L1322">
            <v>0</v>
          </cell>
          <cell r="M1322" t="str">
            <v>ירוני מונע גט"ד</v>
          </cell>
          <cell r="N1322" t="str">
            <v>קווים</v>
          </cell>
          <cell r="O1322" t="str">
            <v>עילית</v>
          </cell>
          <cell r="P1322" t="str">
            <v/>
          </cell>
          <cell r="Q1322" t="str">
            <v/>
          </cell>
          <cell r="R1322" t="str">
            <v>עילית</v>
          </cell>
        </row>
        <row r="1323">
          <cell r="B1323">
            <v>13841702</v>
          </cell>
          <cell r="C1323">
            <v>13841702</v>
          </cell>
          <cell r="D1323" t="str">
            <v>קווים</v>
          </cell>
          <cell r="E1323" t="str">
            <v>קווים תחבורה ציבורית בע"מ</v>
          </cell>
          <cell r="F1323" t="str">
            <v>קווים</v>
          </cell>
          <cell r="G1323">
            <v>2020</v>
          </cell>
          <cell r="H1323" t="str">
            <v>גולדן דרגון</v>
          </cell>
          <cell r="I1323" t="str">
            <v>XML6125CC.01</v>
          </cell>
          <cell r="J1323" t="e">
            <v>#N/A</v>
          </cell>
          <cell r="K1323" t="str">
            <v>אוטובוס</v>
          </cell>
          <cell r="L1323">
            <v>0</v>
          </cell>
          <cell r="M1323" t="str">
            <v>ירוני מונע גט"ד</v>
          </cell>
          <cell r="N1323" t="str">
            <v>קווים</v>
          </cell>
          <cell r="O1323" t="str">
            <v>עילית</v>
          </cell>
          <cell r="P1323" t="str">
            <v/>
          </cell>
          <cell r="Q1323" t="str">
            <v/>
          </cell>
          <cell r="R1323" t="str">
            <v>עילית</v>
          </cell>
        </row>
        <row r="1324">
          <cell r="B1324">
            <v>13841802</v>
          </cell>
          <cell r="C1324">
            <v>13841802</v>
          </cell>
          <cell r="D1324" t="str">
            <v>קווים</v>
          </cell>
          <cell r="E1324" t="str">
            <v>קווים תחבורה ציבורית בע"מ</v>
          </cell>
          <cell r="F1324" t="str">
            <v>קווים</v>
          </cell>
          <cell r="G1324">
            <v>2020</v>
          </cell>
          <cell r="H1324" t="str">
            <v>גולדן דרגון</v>
          </cell>
          <cell r="I1324" t="str">
            <v>XML6125CC.01</v>
          </cell>
          <cell r="J1324" t="e">
            <v>#N/A</v>
          </cell>
          <cell r="K1324" t="str">
            <v>אוטובוס</v>
          </cell>
          <cell r="L1324">
            <v>0</v>
          </cell>
          <cell r="M1324" t="str">
            <v>ירוני מונע גט"ד</v>
          </cell>
          <cell r="N1324" t="str">
            <v>קווים</v>
          </cell>
          <cell r="O1324" t="str">
            <v>עילית</v>
          </cell>
          <cell r="P1324" t="str">
            <v/>
          </cell>
          <cell r="Q1324" t="str">
            <v/>
          </cell>
          <cell r="R1324" t="str">
            <v>עילית</v>
          </cell>
        </row>
        <row r="1325">
          <cell r="B1325">
            <v>13841902</v>
          </cell>
          <cell r="C1325">
            <v>13841902</v>
          </cell>
          <cell r="D1325" t="str">
            <v>קווים</v>
          </cell>
          <cell r="E1325" t="str">
            <v>קווים תחבורה ציבורית בע"מ</v>
          </cell>
          <cell r="F1325" t="str">
            <v>קווים</v>
          </cell>
          <cell r="G1325">
            <v>2020</v>
          </cell>
          <cell r="H1325" t="str">
            <v>גולדן דרגון</v>
          </cell>
          <cell r="I1325" t="str">
            <v>XML6125CC.01</v>
          </cell>
          <cell r="J1325" t="e">
            <v>#N/A</v>
          </cell>
          <cell r="K1325" t="str">
            <v>אוטובוס</v>
          </cell>
          <cell r="L1325">
            <v>0</v>
          </cell>
          <cell r="M1325" t="str">
            <v>ירוני מונע גט"ד</v>
          </cell>
          <cell r="N1325" t="str">
            <v>קווים</v>
          </cell>
          <cell r="O1325" t="str">
            <v>עילית</v>
          </cell>
          <cell r="P1325" t="str">
            <v/>
          </cell>
          <cell r="Q1325" t="str">
            <v/>
          </cell>
          <cell r="R1325" t="str">
            <v>עילית</v>
          </cell>
        </row>
        <row r="1326">
          <cell r="B1326">
            <v>13842002</v>
          </cell>
          <cell r="C1326">
            <v>13842002</v>
          </cell>
          <cell r="D1326" t="str">
            <v>קווים</v>
          </cell>
          <cell r="E1326" t="str">
            <v>קווים תחבורה ציבורית בע"מ</v>
          </cell>
          <cell r="F1326" t="str">
            <v>קווים</v>
          </cell>
          <cell r="G1326">
            <v>2020</v>
          </cell>
          <cell r="H1326" t="str">
            <v>גולדן דרגון</v>
          </cell>
          <cell r="I1326" t="str">
            <v>XML6125CC.01</v>
          </cell>
          <cell r="J1326" t="e">
            <v>#N/A</v>
          </cell>
          <cell r="K1326" t="str">
            <v>אוטובוס</v>
          </cell>
          <cell r="L1326">
            <v>0</v>
          </cell>
          <cell r="M1326" t="str">
            <v>ירוני מונע גט"ד</v>
          </cell>
          <cell r="N1326" t="str">
            <v>קווים</v>
          </cell>
          <cell r="O1326" t="str">
            <v>עילית</v>
          </cell>
          <cell r="P1326" t="str">
            <v/>
          </cell>
          <cell r="Q1326" t="str">
            <v/>
          </cell>
          <cell r="R1326" t="str">
            <v>עילית</v>
          </cell>
        </row>
        <row r="1327">
          <cell r="B1327">
            <v>13842102</v>
          </cell>
          <cell r="C1327">
            <v>13842102</v>
          </cell>
          <cell r="D1327" t="str">
            <v>קווים</v>
          </cell>
          <cell r="E1327" t="str">
            <v>קווים תחבורה ציבורית בע"מ</v>
          </cell>
          <cell r="F1327" t="str">
            <v>קווים</v>
          </cell>
          <cell r="G1327">
            <v>2020</v>
          </cell>
          <cell r="H1327" t="str">
            <v>גולדן דרגון</v>
          </cell>
          <cell r="I1327" t="str">
            <v>XML6125CC.01</v>
          </cell>
          <cell r="J1327" t="e">
            <v>#N/A</v>
          </cell>
          <cell r="K1327" t="str">
            <v>אוטובוס</v>
          </cell>
          <cell r="L1327">
            <v>0</v>
          </cell>
          <cell r="M1327" t="str">
            <v>ירוני מונע גט"ד</v>
          </cell>
          <cell r="N1327" t="str">
            <v>קווים</v>
          </cell>
          <cell r="O1327" t="str">
            <v>עילית</v>
          </cell>
          <cell r="P1327" t="str">
            <v/>
          </cell>
          <cell r="Q1327" t="str">
            <v/>
          </cell>
          <cell r="R1327" t="str">
            <v>עילית</v>
          </cell>
        </row>
        <row r="1328">
          <cell r="B1328">
            <v>13842202</v>
          </cell>
          <cell r="C1328">
            <v>13842202</v>
          </cell>
          <cell r="D1328" t="str">
            <v>קווים</v>
          </cell>
          <cell r="E1328" t="str">
            <v>קווים תחבורה ציבורית בע"מ</v>
          </cell>
          <cell r="F1328" t="str">
            <v>קווים</v>
          </cell>
          <cell r="G1328">
            <v>2020</v>
          </cell>
          <cell r="H1328" t="str">
            <v>גולדן דרגון</v>
          </cell>
          <cell r="I1328" t="str">
            <v>XML6125CC.01</v>
          </cell>
          <cell r="J1328" t="e">
            <v>#N/A</v>
          </cell>
          <cell r="K1328" t="str">
            <v>אוטובוס</v>
          </cell>
          <cell r="L1328">
            <v>0</v>
          </cell>
          <cell r="M1328" t="str">
            <v>ירוני מונע גט"ד</v>
          </cell>
          <cell r="N1328" t="str">
            <v>קווים</v>
          </cell>
          <cell r="O1328" t="str">
            <v>עילית</v>
          </cell>
          <cell r="P1328" t="str">
            <v/>
          </cell>
          <cell r="Q1328" t="str">
            <v/>
          </cell>
          <cell r="R1328" t="str">
            <v>עילית</v>
          </cell>
        </row>
        <row r="1329">
          <cell r="B1329">
            <v>13842302</v>
          </cell>
          <cell r="C1329">
            <v>13842302</v>
          </cell>
          <cell r="D1329" t="str">
            <v>קווים</v>
          </cell>
          <cell r="E1329" t="str">
            <v>קווים תחבורה ציבורית בע"מ</v>
          </cell>
          <cell r="F1329" t="str">
            <v>קווים</v>
          </cell>
          <cell r="G1329">
            <v>2020</v>
          </cell>
          <cell r="H1329" t="str">
            <v>גולדן דרגון</v>
          </cell>
          <cell r="I1329" t="str">
            <v>XML6125CC.01</v>
          </cell>
          <cell r="J1329" t="e">
            <v>#N/A</v>
          </cell>
          <cell r="K1329" t="str">
            <v>אוטובוס</v>
          </cell>
          <cell r="L1329">
            <v>0</v>
          </cell>
          <cell r="M1329" t="str">
            <v>ירוני מונע גט"ד</v>
          </cell>
          <cell r="N1329" t="str">
            <v>קווים</v>
          </cell>
          <cell r="O1329" t="str">
            <v>עילית</v>
          </cell>
          <cell r="P1329" t="str">
            <v/>
          </cell>
          <cell r="Q1329" t="str">
            <v/>
          </cell>
          <cell r="R1329" t="str">
            <v>עילית</v>
          </cell>
        </row>
        <row r="1330">
          <cell r="B1330">
            <v>13842402</v>
          </cell>
          <cell r="C1330">
            <v>13842402</v>
          </cell>
          <cell r="D1330" t="str">
            <v>קווים</v>
          </cell>
          <cell r="E1330" t="str">
            <v>קווים תחבורה ציבורית בע"מ</v>
          </cell>
          <cell r="F1330" t="str">
            <v>קווים</v>
          </cell>
          <cell r="G1330">
            <v>2020</v>
          </cell>
          <cell r="H1330" t="str">
            <v>גולדן דרגון</v>
          </cell>
          <cell r="I1330" t="str">
            <v>XML6125CC.01</v>
          </cell>
          <cell r="J1330" t="e">
            <v>#N/A</v>
          </cell>
          <cell r="K1330" t="str">
            <v>אוטובוס</v>
          </cell>
          <cell r="L1330">
            <v>0</v>
          </cell>
          <cell r="M1330" t="str">
            <v>ירוני מונע גט"ד</v>
          </cell>
          <cell r="N1330" t="str">
            <v>קווים</v>
          </cell>
          <cell r="O1330" t="str">
            <v>עילית</v>
          </cell>
          <cell r="P1330" t="str">
            <v/>
          </cell>
          <cell r="Q1330" t="str">
            <v/>
          </cell>
          <cell r="R1330" t="str">
            <v>עילית</v>
          </cell>
        </row>
        <row r="1331">
          <cell r="B1331">
            <v>13842502</v>
          </cell>
          <cell r="C1331">
            <v>13842502</v>
          </cell>
          <cell r="D1331" t="str">
            <v>קווים</v>
          </cell>
          <cell r="E1331" t="str">
            <v>קווים תחבורה ציבורית בע"מ</v>
          </cell>
          <cell r="F1331" t="str">
            <v>קווים</v>
          </cell>
          <cell r="G1331">
            <v>2020</v>
          </cell>
          <cell r="H1331" t="str">
            <v>גולדן דרגון</v>
          </cell>
          <cell r="I1331" t="str">
            <v>XML6125CC.01</v>
          </cell>
          <cell r="J1331" t="e">
            <v>#N/A</v>
          </cell>
          <cell r="K1331" t="str">
            <v>אוטובוס</v>
          </cell>
          <cell r="L1331">
            <v>0</v>
          </cell>
          <cell r="M1331" t="str">
            <v>ירוני מונע גט"ד</v>
          </cell>
          <cell r="N1331" t="str">
            <v>קווים</v>
          </cell>
          <cell r="O1331" t="str">
            <v>עילית</v>
          </cell>
          <cell r="P1331" t="str">
            <v/>
          </cell>
          <cell r="Q1331" t="str">
            <v/>
          </cell>
          <cell r="R1331" t="str">
            <v>עילית</v>
          </cell>
        </row>
        <row r="1332">
          <cell r="B1332">
            <v>13842602</v>
          </cell>
          <cell r="C1332">
            <v>13842602</v>
          </cell>
          <cell r="D1332" t="str">
            <v>קווים</v>
          </cell>
          <cell r="E1332" t="str">
            <v>קווים תחבורה ציבורית בע"מ</v>
          </cell>
          <cell r="F1332" t="str">
            <v>קווים</v>
          </cell>
          <cell r="G1332">
            <v>2020</v>
          </cell>
          <cell r="H1332" t="str">
            <v>גולדן דרגון</v>
          </cell>
          <cell r="I1332" t="str">
            <v>XML6125CC.01</v>
          </cell>
          <cell r="J1332" t="e">
            <v>#N/A</v>
          </cell>
          <cell r="K1332" t="str">
            <v>אוטובוס</v>
          </cell>
          <cell r="L1332">
            <v>0</v>
          </cell>
          <cell r="M1332" t="str">
            <v>ירוני מונע גט"ד</v>
          </cell>
          <cell r="N1332" t="str">
            <v>קווים</v>
          </cell>
          <cell r="O1332" t="str">
            <v>עילית</v>
          </cell>
          <cell r="P1332" t="str">
            <v/>
          </cell>
          <cell r="Q1332" t="str">
            <v/>
          </cell>
          <cell r="R1332" t="str">
            <v>עילית</v>
          </cell>
        </row>
        <row r="1333">
          <cell r="B1333">
            <v>13842702</v>
          </cell>
          <cell r="C1333">
            <v>13842702</v>
          </cell>
          <cell r="D1333" t="str">
            <v>קווים</v>
          </cell>
          <cell r="E1333" t="str">
            <v>קווים תחבורה ציבורית בע"מ</v>
          </cell>
          <cell r="F1333" t="str">
            <v>קווים</v>
          </cell>
          <cell r="G1333">
            <v>2020</v>
          </cell>
          <cell r="H1333" t="str">
            <v>גולדן דרגון</v>
          </cell>
          <cell r="I1333" t="str">
            <v>XML6125CC.01</v>
          </cell>
          <cell r="J1333" t="e">
            <v>#N/A</v>
          </cell>
          <cell r="K1333" t="str">
            <v>אוטובוס</v>
          </cell>
          <cell r="L1333">
            <v>0</v>
          </cell>
          <cell r="M1333" t="str">
            <v>ירוני מונע גט"ד</v>
          </cell>
          <cell r="N1333" t="str">
            <v>קווים</v>
          </cell>
          <cell r="O1333" t="str">
            <v>עילית</v>
          </cell>
          <cell r="P1333" t="str">
            <v/>
          </cell>
          <cell r="Q1333" t="str">
            <v/>
          </cell>
          <cell r="R1333" t="str">
            <v>עילית</v>
          </cell>
        </row>
        <row r="1334">
          <cell r="B1334">
            <v>13842802</v>
          </cell>
          <cell r="C1334">
            <v>13842802</v>
          </cell>
          <cell r="D1334" t="str">
            <v>קווים</v>
          </cell>
          <cell r="E1334" t="str">
            <v>קווים תחבורה ציבורית בע"מ</v>
          </cell>
          <cell r="F1334" t="str">
            <v>קווים</v>
          </cell>
          <cell r="G1334">
            <v>2020</v>
          </cell>
          <cell r="H1334" t="str">
            <v>גולדן דרגון</v>
          </cell>
          <cell r="I1334" t="str">
            <v>XML6125CC.01</v>
          </cell>
          <cell r="J1334" t="e">
            <v>#N/A</v>
          </cell>
          <cell r="K1334" t="str">
            <v>אוטובוס</v>
          </cell>
          <cell r="L1334">
            <v>0</v>
          </cell>
          <cell r="M1334" t="str">
            <v>ירוני מונע גט"ד</v>
          </cell>
          <cell r="N1334" t="str">
            <v>קווים</v>
          </cell>
          <cell r="O1334" t="str">
            <v>עילית</v>
          </cell>
          <cell r="P1334" t="str">
            <v/>
          </cell>
          <cell r="Q1334" t="str">
            <v/>
          </cell>
          <cell r="R1334" t="str">
            <v>עילית</v>
          </cell>
        </row>
        <row r="1335">
          <cell r="B1335">
            <v>13842902</v>
          </cell>
          <cell r="C1335">
            <v>13842902</v>
          </cell>
          <cell r="D1335" t="str">
            <v>קווים</v>
          </cell>
          <cell r="E1335" t="str">
            <v>קווים תחבורה ציבורית בע"מ</v>
          </cell>
          <cell r="F1335" t="str">
            <v>קווים</v>
          </cell>
          <cell r="G1335">
            <v>2020</v>
          </cell>
          <cell r="H1335" t="str">
            <v>גולדן דרגון</v>
          </cell>
          <cell r="I1335" t="str">
            <v>XML6125CC.01</v>
          </cell>
          <cell r="J1335" t="e">
            <v>#N/A</v>
          </cell>
          <cell r="K1335" t="str">
            <v>אוטובוס</v>
          </cell>
          <cell r="L1335">
            <v>0</v>
          </cell>
          <cell r="M1335" t="str">
            <v>ירוני מונע גט"ד</v>
          </cell>
          <cell r="N1335" t="str">
            <v>קווים</v>
          </cell>
          <cell r="O1335" t="str">
            <v>עילית</v>
          </cell>
          <cell r="P1335" t="str">
            <v/>
          </cell>
          <cell r="Q1335" t="str">
            <v/>
          </cell>
          <cell r="R1335" t="str">
            <v>עילית</v>
          </cell>
        </row>
        <row r="1336">
          <cell r="B1336">
            <v>13843002</v>
          </cell>
          <cell r="C1336">
            <v>13843002</v>
          </cell>
          <cell r="D1336" t="str">
            <v>קווים</v>
          </cell>
          <cell r="E1336" t="str">
            <v>קווים תחבורה ציבורית בע"מ</v>
          </cell>
          <cell r="F1336" t="str">
            <v>קווים</v>
          </cell>
          <cell r="G1336">
            <v>2020</v>
          </cell>
          <cell r="H1336" t="str">
            <v>גולדן דרגון</v>
          </cell>
          <cell r="I1336" t="str">
            <v>XML6125CC.01</v>
          </cell>
          <cell r="J1336" t="e">
            <v>#N/A</v>
          </cell>
          <cell r="K1336" t="str">
            <v>אוטובוס</v>
          </cell>
          <cell r="L1336">
            <v>0</v>
          </cell>
          <cell r="M1336" t="str">
            <v>ירוני מונע גט"ד</v>
          </cell>
          <cell r="N1336" t="str">
            <v>קווים</v>
          </cell>
          <cell r="O1336" t="str">
            <v>עילית</v>
          </cell>
          <cell r="P1336" t="str">
            <v/>
          </cell>
          <cell r="Q1336" t="str">
            <v/>
          </cell>
          <cell r="R1336" t="str">
            <v>עילית</v>
          </cell>
        </row>
        <row r="1337">
          <cell r="B1337">
            <v>13843102</v>
          </cell>
          <cell r="C1337">
            <v>13843102</v>
          </cell>
          <cell r="D1337" t="str">
            <v>קווים</v>
          </cell>
          <cell r="E1337" t="str">
            <v>קווים תחבורה ציבורית בע"מ</v>
          </cell>
          <cell r="F1337" t="str">
            <v>קווים</v>
          </cell>
          <cell r="G1337">
            <v>2020</v>
          </cell>
          <cell r="H1337" t="str">
            <v>גולדן דרגון</v>
          </cell>
          <cell r="I1337" t="str">
            <v>XML6125CC.01</v>
          </cell>
          <cell r="J1337" t="e">
            <v>#N/A</v>
          </cell>
          <cell r="K1337" t="str">
            <v>אוטובוס</v>
          </cell>
          <cell r="L1337">
            <v>0</v>
          </cell>
          <cell r="M1337" t="str">
            <v>ירוני מונע גט"ד</v>
          </cell>
          <cell r="N1337" t="str">
            <v>קווים</v>
          </cell>
          <cell r="O1337" t="str">
            <v>עילית</v>
          </cell>
          <cell r="P1337" t="str">
            <v/>
          </cell>
          <cell r="Q1337" t="str">
            <v/>
          </cell>
          <cell r="R1337" t="str">
            <v>עילית</v>
          </cell>
        </row>
        <row r="1338">
          <cell r="B1338">
            <v>19349202</v>
          </cell>
          <cell r="C1338">
            <v>19349202</v>
          </cell>
          <cell r="D1338" t="str">
            <v>קווים</v>
          </cell>
          <cell r="E1338" t="str">
            <v>קווים תחבורה ציבורית בע"מ</v>
          </cell>
          <cell r="F1338" t="str">
            <v>קווים</v>
          </cell>
          <cell r="G1338">
            <v>2020</v>
          </cell>
          <cell r="H1338" t="str">
            <v>איסוזו טורקיה</v>
          </cell>
          <cell r="I1338" t="str">
            <v>MOBFLA</v>
          </cell>
          <cell r="J1338" t="e">
            <v>#N/A</v>
          </cell>
          <cell r="K1338" t="str">
            <v>מידיבוס</v>
          </cell>
          <cell r="L1338" t="str">
            <v>עירוני</v>
          </cell>
          <cell r="M1338" t="str">
            <v>נגיש</v>
          </cell>
          <cell r="N1338" t="str">
            <v>קווים</v>
          </cell>
          <cell r="O1338" t="str">
            <v>חדרה</v>
          </cell>
          <cell r="P1338" t="str">
            <v/>
          </cell>
          <cell r="Q1338" t="str">
            <v/>
          </cell>
          <cell r="R1338" t="str">
            <v>חדרה נתניה</v>
          </cell>
        </row>
        <row r="1339">
          <cell r="B1339">
            <v>19342202</v>
          </cell>
          <cell r="C1339">
            <v>19342202</v>
          </cell>
          <cell r="D1339" t="str">
            <v>קווים</v>
          </cell>
          <cell r="E1339" t="str">
            <v>קווים תחבורה ציבורית בע"מ</v>
          </cell>
          <cell r="F1339" t="str">
            <v>קווים</v>
          </cell>
          <cell r="G1339">
            <v>2020</v>
          </cell>
          <cell r="H1339" t="str">
            <v>איסוזו טורקיה</v>
          </cell>
          <cell r="I1339" t="str">
            <v>MOBFLA</v>
          </cell>
          <cell r="J1339" t="e">
            <v>#N/A</v>
          </cell>
          <cell r="K1339" t="str">
            <v>מידיבוס</v>
          </cell>
          <cell r="L1339" t="str">
            <v>עירוני</v>
          </cell>
          <cell r="M1339" t="str">
            <v>נגיש</v>
          </cell>
          <cell r="N1339" t="str">
            <v>קווים</v>
          </cell>
          <cell r="O1339" t="str">
            <v>חדרה</v>
          </cell>
          <cell r="P1339" t="str">
            <v/>
          </cell>
          <cell r="Q1339" t="str">
            <v/>
          </cell>
          <cell r="R1339" t="str">
            <v>חדרה נתניה</v>
          </cell>
        </row>
        <row r="1340">
          <cell r="B1340">
            <v>19342302</v>
          </cell>
          <cell r="C1340">
            <v>19342302</v>
          </cell>
          <cell r="D1340" t="str">
            <v>קווים</v>
          </cell>
          <cell r="E1340" t="str">
            <v>קווים תחבורה ציבורית בע"מ</v>
          </cell>
          <cell r="F1340" t="str">
            <v>קווים</v>
          </cell>
          <cell r="G1340">
            <v>2020</v>
          </cell>
          <cell r="H1340" t="str">
            <v>איסוזו טורקיה</v>
          </cell>
          <cell r="I1340" t="str">
            <v>MOBFLA</v>
          </cell>
          <cell r="J1340" t="e">
            <v>#N/A</v>
          </cell>
          <cell r="K1340" t="str">
            <v>מידיבוס</v>
          </cell>
          <cell r="L1340" t="str">
            <v>עירוני</v>
          </cell>
          <cell r="M1340" t="str">
            <v>נגיש</v>
          </cell>
          <cell r="N1340" t="str">
            <v>קווים</v>
          </cell>
          <cell r="O1340" t="str">
            <v>חדרה</v>
          </cell>
          <cell r="P1340" t="str">
            <v/>
          </cell>
          <cell r="Q1340" t="str">
            <v/>
          </cell>
          <cell r="R1340" t="str">
            <v>חדרה נתניה</v>
          </cell>
        </row>
        <row r="1341">
          <cell r="B1341">
            <v>19342402</v>
          </cell>
          <cell r="C1341">
            <v>19342402</v>
          </cell>
          <cell r="D1341" t="str">
            <v>קווים</v>
          </cell>
          <cell r="E1341" t="str">
            <v>קווים תחבורה ציבורית בע"מ</v>
          </cell>
          <cell r="F1341" t="str">
            <v>קווים</v>
          </cell>
          <cell r="G1341">
            <v>2020</v>
          </cell>
          <cell r="H1341" t="str">
            <v>איסוזו טורקיה</v>
          </cell>
          <cell r="I1341" t="str">
            <v>MOBFLA</v>
          </cell>
          <cell r="J1341" t="e">
            <v>#N/A</v>
          </cell>
          <cell r="K1341" t="str">
            <v>מידיבוס</v>
          </cell>
          <cell r="L1341" t="str">
            <v>עירוני</v>
          </cell>
          <cell r="M1341" t="str">
            <v>נגיש</v>
          </cell>
          <cell r="N1341" t="str">
            <v>קווים</v>
          </cell>
          <cell r="O1341" t="str">
            <v>חדרה</v>
          </cell>
          <cell r="P1341" t="str">
            <v/>
          </cell>
          <cell r="Q1341" t="str">
            <v/>
          </cell>
          <cell r="R1341" t="str">
            <v>חדרה נתניה</v>
          </cell>
        </row>
        <row r="1342">
          <cell r="B1342">
            <v>3175078</v>
          </cell>
          <cell r="C1342">
            <v>31750</v>
          </cell>
          <cell r="D1342" t="str">
            <v>קווים</v>
          </cell>
          <cell r="E1342" t="str">
            <v>מאיר ליסינג</v>
          </cell>
          <cell r="F1342" t="str">
            <v>קווים</v>
          </cell>
          <cell r="G1342">
            <v>2011</v>
          </cell>
          <cell r="H1342" t="str">
            <v>וולוו</v>
          </cell>
          <cell r="I1342" t="str">
            <v>B12B</v>
          </cell>
          <cell r="J1342">
            <v>53</v>
          </cell>
          <cell r="K1342" t="str">
            <v>אוטובוס</v>
          </cell>
          <cell r="L1342" t="str">
            <v>בינעירוני</v>
          </cell>
          <cell r="M1342" t="str">
            <v/>
          </cell>
          <cell r="N1342" t="str">
            <v>קווים</v>
          </cell>
          <cell r="O1342" t="str">
            <v>עילית</v>
          </cell>
          <cell r="P1342" t="str">
            <v/>
          </cell>
          <cell r="Q1342" t="str">
            <v/>
          </cell>
          <cell r="R1342" t="str">
            <v>עילית</v>
          </cell>
        </row>
        <row r="1343">
          <cell r="B1343">
            <v>3180278</v>
          </cell>
          <cell r="C1343">
            <v>31802</v>
          </cell>
          <cell r="D1343" t="str">
            <v>קווים</v>
          </cell>
          <cell r="E1343" t="str">
            <v>מאיר ליסינג</v>
          </cell>
          <cell r="F1343" t="str">
            <v>קווים</v>
          </cell>
          <cell r="G1343">
            <v>2011</v>
          </cell>
          <cell r="H1343" t="str">
            <v>וולוו</v>
          </cell>
          <cell r="I1343" t="str">
            <v>B11R</v>
          </cell>
          <cell r="J1343">
            <v>51</v>
          </cell>
          <cell r="K1343" t="str">
            <v>אוטובוס</v>
          </cell>
          <cell r="L1343" t="str">
            <v>בינעירוני</v>
          </cell>
          <cell r="M1343" t="str">
            <v/>
          </cell>
          <cell r="N1343" t="str">
            <v>קווים</v>
          </cell>
          <cell r="O1343" t="str">
            <v>עילית</v>
          </cell>
          <cell r="P1343" t="str">
            <v/>
          </cell>
          <cell r="Q1343" t="str">
            <v/>
          </cell>
          <cell r="R1343" t="str">
            <v>עילית</v>
          </cell>
        </row>
        <row r="1344">
          <cell r="B1344">
            <v>78551601</v>
          </cell>
          <cell r="C1344">
            <v>78551601</v>
          </cell>
          <cell r="D1344" t="str">
            <v>קווים</v>
          </cell>
          <cell r="E1344" t="str">
            <v>מאיר ליסינג</v>
          </cell>
          <cell r="F1344" t="str">
            <v>קווים</v>
          </cell>
          <cell r="G1344">
            <v>2020</v>
          </cell>
          <cell r="H1344" t="str">
            <v>ז'ונגטונג</v>
          </cell>
          <cell r="I1344" t="str">
            <v>LCK 6120G</v>
          </cell>
          <cell r="J1344" t="e">
            <v>#N/A</v>
          </cell>
          <cell r="K1344" t="str">
            <v>אוטובוס</v>
          </cell>
          <cell r="L1344" t="str">
            <v>עירוני</v>
          </cell>
          <cell r="M1344" t="str">
            <v>נגיש</v>
          </cell>
          <cell r="N1344" t="str">
            <v>קווים</v>
          </cell>
          <cell r="O1344" t="str">
            <v>רמלה לוד</v>
          </cell>
          <cell r="P1344" t="str">
            <v/>
          </cell>
          <cell r="Q1344" t="str">
            <v/>
          </cell>
          <cell r="R1344" t="str">
            <v>חשמונאים</v>
          </cell>
        </row>
        <row r="1345">
          <cell r="B1345">
            <v>78551701</v>
          </cell>
          <cell r="C1345">
            <v>78551701</v>
          </cell>
          <cell r="D1345" t="str">
            <v>קווים</v>
          </cell>
          <cell r="E1345" t="str">
            <v>מאיר ליסינג</v>
          </cell>
          <cell r="F1345" t="str">
            <v>קווים</v>
          </cell>
          <cell r="G1345">
            <v>2020</v>
          </cell>
          <cell r="H1345" t="str">
            <v>ז'ונגטונג</v>
          </cell>
          <cell r="I1345" t="str">
            <v>LCK 6120G</v>
          </cell>
          <cell r="J1345" t="e">
            <v>#N/A</v>
          </cell>
          <cell r="K1345" t="str">
            <v>אוטובוס</v>
          </cell>
          <cell r="L1345" t="str">
            <v>עירוני</v>
          </cell>
          <cell r="M1345" t="str">
            <v>נגיש</v>
          </cell>
          <cell r="N1345" t="str">
            <v>קווים</v>
          </cell>
          <cell r="O1345" t="str">
            <v>מודיעין</v>
          </cell>
          <cell r="P1345" t="str">
            <v/>
          </cell>
          <cell r="Q1345" t="str">
            <v/>
          </cell>
          <cell r="R1345" t="str">
            <v>חשמונאים</v>
          </cell>
        </row>
        <row r="1346">
          <cell r="B1346">
            <v>78551801</v>
          </cell>
          <cell r="C1346">
            <v>78551801</v>
          </cell>
          <cell r="D1346" t="str">
            <v>קווים</v>
          </cell>
          <cell r="E1346" t="str">
            <v>מאיר ליסינג</v>
          </cell>
          <cell r="F1346" t="str">
            <v>קווים</v>
          </cell>
          <cell r="G1346">
            <v>2020</v>
          </cell>
          <cell r="H1346" t="str">
            <v>ז'ונגטונג</v>
          </cell>
          <cell r="I1346" t="str">
            <v>LCK 6120G</v>
          </cell>
          <cell r="J1346" t="e">
            <v>#N/A</v>
          </cell>
          <cell r="K1346" t="str">
            <v>אוטובוס</v>
          </cell>
          <cell r="L1346" t="str">
            <v>עירוני</v>
          </cell>
          <cell r="M1346" t="str">
            <v>נגיש</v>
          </cell>
          <cell r="N1346" t="str">
            <v>קווים</v>
          </cell>
          <cell r="O1346" t="str">
            <v>מודיעין</v>
          </cell>
          <cell r="P1346" t="str">
            <v/>
          </cell>
          <cell r="Q1346" t="str">
            <v/>
          </cell>
          <cell r="R1346" t="str">
            <v>חשמונאים</v>
          </cell>
        </row>
        <row r="1347">
          <cell r="B1347">
            <v>78551901</v>
          </cell>
          <cell r="C1347">
            <v>78551901</v>
          </cell>
          <cell r="D1347" t="str">
            <v>קווים</v>
          </cell>
          <cell r="E1347" t="str">
            <v>מאיר ליסינג</v>
          </cell>
          <cell r="F1347" t="str">
            <v>קווים</v>
          </cell>
          <cell r="G1347">
            <v>2020</v>
          </cell>
          <cell r="H1347" t="str">
            <v>ז'ונגטונג</v>
          </cell>
          <cell r="I1347" t="str">
            <v>LCK 6120G</v>
          </cell>
          <cell r="J1347" t="e">
            <v>#N/A</v>
          </cell>
          <cell r="K1347" t="str">
            <v>אוטובוס</v>
          </cell>
          <cell r="L1347" t="str">
            <v>עירוני</v>
          </cell>
          <cell r="M1347" t="str">
            <v>נגיש</v>
          </cell>
          <cell r="N1347" t="str">
            <v>קווים</v>
          </cell>
          <cell r="O1347" t="str">
            <v>מודיעין</v>
          </cell>
          <cell r="P1347" t="str">
            <v/>
          </cell>
          <cell r="Q1347" t="str">
            <v/>
          </cell>
          <cell r="R1347" t="str">
            <v>חשמונאים</v>
          </cell>
        </row>
        <row r="1348">
          <cell r="B1348">
            <v>78588301</v>
          </cell>
          <cell r="C1348">
            <v>78588301</v>
          </cell>
          <cell r="D1348" t="str">
            <v>קווים</v>
          </cell>
          <cell r="E1348" t="str">
            <v>קווים תחבורה ציבורית בע"מ</v>
          </cell>
          <cell r="F1348" t="str">
            <v>קווים</v>
          </cell>
          <cell r="G1348">
            <v>2020</v>
          </cell>
          <cell r="H1348" t="str">
            <v>וולוו</v>
          </cell>
          <cell r="I1348" t="str">
            <v>B8RLE</v>
          </cell>
          <cell r="J1348" t="e">
            <v>#N/A</v>
          </cell>
          <cell r="K1348" t="str">
            <v>אוטובוס</v>
          </cell>
          <cell r="L1348" t="str">
            <v>עירוני</v>
          </cell>
          <cell r="M1348" t="str">
            <v/>
          </cell>
          <cell r="N1348" t="str">
            <v>קווים</v>
          </cell>
          <cell r="O1348" t="str">
            <v>אונו</v>
          </cell>
          <cell r="P1348" t="str">
            <v/>
          </cell>
          <cell r="Q1348" t="str">
            <v/>
          </cell>
          <cell r="R1348" t="str">
            <v>אונו אלעד</v>
          </cell>
        </row>
        <row r="1349">
          <cell r="B1349">
            <v>78588501</v>
          </cell>
          <cell r="C1349">
            <v>78588501</v>
          </cell>
          <cell r="D1349" t="str">
            <v>קווים</v>
          </cell>
          <cell r="E1349" t="str">
            <v>קווים תחבורה ציבורית בע"מ</v>
          </cell>
          <cell r="F1349" t="str">
            <v>קווים</v>
          </cell>
          <cell r="G1349">
            <v>2020</v>
          </cell>
          <cell r="H1349" t="str">
            <v>וולוו</v>
          </cell>
          <cell r="I1349" t="str">
            <v>B8RLE</v>
          </cell>
          <cell r="J1349" t="e">
            <v>#N/A</v>
          </cell>
          <cell r="K1349" t="str">
            <v>אוטובוס</v>
          </cell>
          <cell r="L1349" t="str">
            <v>עירוני</v>
          </cell>
          <cell r="M1349" t="str">
            <v/>
          </cell>
          <cell r="N1349" t="str">
            <v>קווים</v>
          </cell>
          <cell r="O1349" t="str">
            <v>אונו</v>
          </cell>
          <cell r="P1349" t="str">
            <v/>
          </cell>
          <cell r="Q1349" t="str">
            <v/>
          </cell>
          <cell r="R1349" t="str">
            <v>אונו אלעד</v>
          </cell>
        </row>
        <row r="1350">
          <cell r="B1350">
            <v>78588401</v>
          </cell>
          <cell r="C1350">
            <v>78588401</v>
          </cell>
          <cell r="D1350" t="str">
            <v>קווים</v>
          </cell>
          <cell r="E1350" t="str">
            <v>קווים תחבורה ציבורית בע"מ</v>
          </cell>
          <cell r="F1350" t="str">
            <v>קווים</v>
          </cell>
          <cell r="G1350">
            <v>2020</v>
          </cell>
          <cell r="H1350" t="str">
            <v>וולוו</v>
          </cell>
          <cell r="I1350" t="str">
            <v>B8RLE</v>
          </cell>
          <cell r="J1350" t="e">
            <v>#N/A</v>
          </cell>
          <cell r="K1350" t="str">
            <v>אוטובוס</v>
          </cell>
          <cell r="L1350" t="str">
            <v>עירוני</v>
          </cell>
          <cell r="M1350" t="str">
            <v/>
          </cell>
          <cell r="N1350" t="str">
            <v>קווים</v>
          </cell>
          <cell r="O1350" t="str">
            <v>אונו</v>
          </cell>
          <cell r="P1350" t="str">
            <v/>
          </cell>
          <cell r="Q1350" t="str">
            <v/>
          </cell>
          <cell r="R1350" t="str">
            <v>אונו אלעד</v>
          </cell>
        </row>
        <row r="1351">
          <cell r="B1351">
            <v>78588601</v>
          </cell>
          <cell r="C1351">
            <v>78588601</v>
          </cell>
          <cell r="D1351" t="str">
            <v>קווים</v>
          </cell>
          <cell r="E1351" t="str">
            <v>קווים תחבורה ציבורית בע"מ</v>
          </cell>
          <cell r="F1351" t="str">
            <v>קווים</v>
          </cell>
          <cell r="G1351">
            <v>2020</v>
          </cell>
          <cell r="H1351" t="str">
            <v>וולוו</v>
          </cell>
          <cell r="I1351" t="str">
            <v>B8RLE</v>
          </cell>
          <cell r="J1351" t="e">
            <v>#N/A</v>
          </cell>
          <cell r="K1351" t="str">
            <v>אוטובוס</v>
          </cell>
          <cell r="L1351" t="str">
            <v>עירוני</v>
          </cell>
          <cell r="M1351" t="str">
            <v/>
          </cell>
          <cell r="N1351" t="str">
            <v>קווים</v>
          </cell>
          <cell r="O1351" t="str">
            <v>אונו</v>
          </cell>
          <cell r="P1351" t="str">
            <v/>
          </cell>
          <cell r="Q1351" t="str">
            <v/>
          </cell>
          <cell r="R1351" t="str">
            <v>אונו אלעד</v>
          </cell>
        </row>
        <row r="1352">
          <cell r="B1352">
            <v>78588701</v>
          </cell>
          <cell r="C1352">
            <v>78588701</v>
          </cell>
          <cell r="D1352" t="str">
            <v>קווים</v>
          </cell>
          <cell r="E1352" t="str">
            <v>קווים תחבורה ציבורית בע"מ</v>
          </cell>
          <cell r="F1352" t="str">
            <v>קווים</v>
          </cell>
          <cell r="G1352">
            <v>2020</v>
          </cell>
          <cell r="H1352" t="str">
            <v>וולוו</v>
          </cell>
          <cell r="I1352" t="str">
            <v>B8RLE</v>
          </cell>
          <cell r="J1352" t="e">
            <v>#N/A</v>
          </cell>
          <cell r="K1352" t="str">
            <v>אוטובוס</v>
          </cell>
          <cell r="L1352" t="str">
            <v>עירוני</v>
          </cell>
          <cell r="M1352" t="str">
            <v/>
          </cell>
          <cell r="N1352" t="str">
            <v>קווים</v>
          </cell>
          <cell r="O1352" t="str">
            <v>אונו</v>
          </cell>
          <cell r="P1352" t="str">
            <v/>
          </cell>
          <cell r="Q1352" t="str">
            <v/>
          </cell>
          <cell r="R1352" t="str">
            <v>אונו אלעד</v>
          </cell>
        </row>
        <row r="1353">
          <cell r="B1353">
            <v>78589801</v>
          </cell>
          <cell r="C1353">
            <v>78589801</v>
          </cell>
          <cell r="D1353" t="str">
            <v>קווים</v>
          </cell>
          <cell r="E1353" t="str">
            <v>קווים תחבורה ציבורית בע"מ</v>
          </cell>
          <cell r="F1353" t="str">
            <v>קווים</v>
          </cell>
          <cell r="G1353">
            <v>2020</v>
          </cell>
          <cell r="H1353" t="str">
            <v>וולוו</v>
          </cell>
          <cell r="I1353" t="str">
            <v>B8RLE</v>
          </cell>
          <cell r="J1353" t="e">
            <v>#N/A</v>
          </cell>
          <cell r="K1353" t="str">
            <v>אוטובוס</v>
          </cell>
          <cell r="L1353" t="str">
            <v>עירוני</v>
          </cell>
          <cell r="M1353" t="str">
            <v/>
          </cell>
          <cell r="N1353" t="str">
            <v>קווים</v>
          </cell>
          <cell r="O1353" t="str">
            <v>אונו</v>
          </cell>
          <cell r="P1353" t="str">
            <v/>
          </cell>
          <cell r="Q1353" t="str">
            <v/>
          </cell>
          <cell r="R1353" t="str">
            <v>אונו אלעד</v>
          </cell>
        </row>
        <row r="1354">
          <cell r="B1354">
            <v>78588901</v>
          </cell>
          <cell r="C1354">
            <v>78588901</v>
          </cell>
          <cell r="D1354" t="str">
            <v>קווים</v>
          </cell>
          <cell r="E1354" t="str">
            <v>קווים תחבורה ציבורית בע"מ</v>
          </cell>
          <cell r="F1354" t="str">
            <v>קווים</v>
          </cell>
          <cell r="G1354">
            <v>2020</v>
          </cell>
          <cell r="H1354" t="str">
            <v>וולוו</v>
          </cell>
          <cell r="I1354" t="str">
            <v>B8RLE</v>
          </cell>
          <cell r="J1354" t="e">
            <v>#N/A</v>
          </cell>
          <cell r="K1354" t="str">
            <v>אוטובוס</v>
          </cell>
          <cell r="L1354" t="str">
            <v>עירוני</v>
          </cell>
          <cell r="M1354" t="str">
            <v/>
          </cell>
          <cell r="N1354" t="str">
            <v>קווים</v>
          </cell>
          <cell r="O1354" t="str">
            <v>אונו</v>
          </cell>
          <cell r="P1354" t="str">
            <v/>
          </cell>
          <cell r="Q1354" t="str">
            <v/>
          </cell>
          <cell r="R1354" t="str">
            <v>אונו אלעד</v>
          </cell>
        </row>
        <row r="1355">
          <cell r="B1355">
            <v>78589101</v>
          </cell>
          <cell r="C1355">
            <v>78589101</v>
          </cell>
          <cell r="D1355" t="str">
            <v>קווים</v>
          </cell>
          <cell r="E1355" t="str">
            <v>קווים תחבורה ציבורית בע"מ</v>
          </cell>
          <cell r="F1355" t="str">
            <v>קווים</v>
          </cell>
          <cell r="G1355">
            <v>2020</v>
          </cell>
          <cell r="H1355" t="str">
            <v>וולוו</v>
          </cell>
          <cell r="I1355" t="str">
            <v>B8RLE</v>
          </cell>
          <cell r="J1355" t="e">
            <v>#N/A</v>
          </cell>
          <cell r="K1355" t="str">
            <v>אוטובוס</v>
          </cell>
          <cell r="L1355" t="str">
            <v>עירוני</v>
          </cell>
          <cell r="M1355" t="str">
            <v/>
          </cell>
          <cell r="N1355" t="str">
            <v>קווים</v>
          </cell>
          <cell r="O1355" t="str">
            <v>אונו</v>
          </cell>
          <cell r="P1355" t="str">
            <v/>
          </cell>
          <cell r="Q1355" t="str">
            <v/>
          </cell>
          <cell r="R1355" t="str">
            <v>אונו אלעד</v>
          </cell>
        </row>
        <row r="1356">
          <cell r="B1356">
            <v>78589201</v>
          </cell>
          <cell r="C1356">
            <v>78589201</v>
          </cell>
          <cell r="D1356" t="str">
            <v>קווים</v>
          </cell>
          <cell r="E1356" t="str">
            <v>קווים תחבורה ציבורית בע"מ</v>
          </cell>
          <cell r="F1356" t="str">
            <v>קווים</v>
          </cell>
          <cell r="G1356">
            <v>2020</v>
          </cell>
          <cell r="H1356" t="str">
            <v>וולוו</v>
          </cell>
          <cell r="I1356" t="str">
            <v>B8RLE</v>
          </cell>
          <cell r="J1356" t="e">
            <v>#N/A</v>
          </cell>
          <cell r="K1356" t="str">
            <v>אוטובוס</v>
          </cell>
          <cell r="L1356" t="str">
            <v>עירוני</v>
          </cell>
          <cell r="M1356" t="str">
            <v/>
          </cell>
          <cell r="N1356" t="str">
            <v>קווים</v>
          </cell>
          <cell r="O1356" t="str">
            <v>אונו</v>
          </cell>
          <cell r="P1356" t="str">
            <v/>
          </cell>
          <cell r="Q1356" t="str">
            <v/>
          </cell>
          <cell r="R1356" t="str">
            <v>אונו אלעד</v>
          </cell>
        </row>
        <row r="1357">
          <cell r="B1357">
            <v>78589301</v>
          </cell>
          <cell r="C1357">
            <v>78589301</v>
          </cell>
          <cell r="D1357" t="str">
            <v>קווים</v>
          </cell>
          <cell r="E1357" t="str">
            <v>קווים תחבורה ציבורית בע"מ</v>
          </cell>
          <cell r="F1357" t="str">
            <v>קווים</v>
          </cell>
          <cell r="G1357">
            <v>2020</v>
          </cell>
          <cell r="H1357" t="str">
            <v>וולוו</v>
          </cell>
          <cell r="I1357" t="str">
            <v>B8RLE</v>
          </cell>
          <cell r="J1357" t="e">
            <v>#N/A</v>
          </cell>
          <cell r="K1357" t="str">
            <v>אוטובוס</v>
          </cell>
          <cell r="L1357" t="str">
            <v>עירוני</v>
          </cell>
          <cell r="M1357" t="str">
            <v/>
          </cell>
          <cell r="N1357" t="str">
            <v>קווים</v>
          </cell>
          <cell r="O1357" t="str">
            <v>אונו</v>
          </cell>
          <cell r="P1357" t="str">
            <v/>
          </cell>
          <cell r="Q1357" t="str">
            <v/>
          </cell>
          <cell r="R1357" t="str">
            <v>אונו אלעד</v>
          </cell>
        </row>
        <row r="1358">
          <cell r="B1358">
            <v>78589401</v>
          </cell>
          <cell r="C1358">
            <v>78589401</v>
          </cell>
          <cell r="D1358" t="str">
            <v>קווים</v>
          </cell>
          <cell r="E1358" t="str">
            <v>קווים תחבורה ציבורית בע"מ</v>
          </cell>
          <cell r="F1358" t="str">
            <v>קווים</v>
          </cell>
          <cell r="G1358">
            <v>2020</v>
          </cell>
          <cell r="H1358" t="str">
            <v>וולוו</v>
          </cell>
          <cell r="I1358" t="str">
            <v>B8RLE</v>
          </cell>
          <cell r="J1358" t="e">
            <v>#N/A</v>
          </cell>
          <cell r="K1358" t="str">
            <v>אוטובוס</v>
          </cell>
          <cell r="L1358" t="str">
            <v>עירוני</v>
          </cell>
          <cell r="M1358" t="str">
            <v/>
          </cell>
          <cell r="N1358" t="str">
            <v>קווים</v>
          </cell>
          <cell r="O1358" t="str">
            <v>אונו</v>
          </cell>
          <cell r="P1358" t="str">
            <v/>
          </cell>
          <cell r="Q1358" t="str">
            <v/>
          </cell>
          <cell r="R1358" t="str">
            <v>אונו אלעד</v>
          </cell>
        </row>
        <row r="1359">
          <cell r="B1359">
            <v>78589901</v>
          </cell>
          <cell r="C1359">
            <v>78589901</v>
          </cell>
          <cell r="D1359" t="str">
            <v>קווים</v>
          </cell>
          <cell r="E1359" t="str">
            <v>קווים תחבורה ציבורית בע"מ</v>
          </cell>
          <cell r="F1359" t="str">
            <v>קווים</v>
          </cell>
          <cell r="G1359">
            <v>2020</v>
          </cell>
          <cell r="H1359" t="str">
            <v>וולוו</v>
          </cell>
          <cell r="I1359" t="str">
            <v>B8RLE</v>
          </cell>
          <cell r="J1359" t="e">
            <v>#N/A</v>
          </cell>
          <cell r="K1359" t="str">
            <v>אוטובוס</v>
          </cell>
          <cell r="L1359" t="str">
            <v>עירוני</v>
          </cell>
          <cell r="M1359" t="str">
            <v/>
          </cell>
          <cell r="N1359" t="str">
            <v>קווים</v>
          </cell>
          <cell r="O1359" t="str">
            <v>אונו</v>
          </cell>
          <cell r="P1359" t="str">
            <v/>
          </cell>
          <cell r="Q1359" t="str">
            <v/>
          </cell>
          <cell r="R1359" t="str">
            <v>אונו אלעד</v>
          </cell>
        </row>
        <row r="1360">
          <cell r="B1360">
            <v>78589701</v>
          </cell>
          <cell r="C1360">
            <v>78589701</v>
          </cell>
          <cell r="D1360" t="str">
            <v>קווים</v>
          </cell>
          <cell r="E1360" t="str">
            <v>קווים תחבורה ציבורית בע"מ</v>
          </cell>
          <cell r="F1360" t="str">
            <v>קווים</v>
          </cell>
          <cell r="G1360">
            <v>2020</v>
          </cell>
          <cell r="H1360" t="str">
            <v>וולוו</v>
          </cell>
          <cell r="I1360" t="str">
            <v>B8RLE</v>
          </cell>
          <cell r="J1360" t="e">
            <v>#N/A</v>
          </cell>
          <cell r="K1360" t="str">
            <v>אוטובוס</v>
          </cell>
          <cell r="L1360" t="str">
            <v>עירוני</v>
          </cell>
          <cell r="M1360" t="str">
            <v/>
          </cell>
          <cell r="N1360" t="str">
            <v>קווים</v>
          </cell>
          <cell r="O1360" t="str">
            <v>אונו</v>
          </cell>
          <cell r="P1360" t="str">
            <v/>
          </cell>
          <cell r="Q1360" t="str">
            <v/>
          </cell>
          <cell r="R1360" t="str">
            <v>אונו אלעד</v>
          </cell>
        </row>
        <row r="1361">
          <cell r="B1361">
            <v>78590401</v>
          </cell>
          <cell r="C1361">
            <v>78590401</v>
          </cell>
          <cell r="D1361" t="str">
            <v>קווים</v>
          </cell>
          <cell r="E1361" t="str">
            <v>מאיר ליסינג</v>
          </cell>
          <cell r="F1361" t="str">
            <v>קווים</v>
          </cell>
          <cell r="G1361">
            <v>2020</v>
          </cell>
          <cell r="H1361" t="str">
            <v>וולוו</v>
          </cell>
          <cell r="I1361" t="str">
            <v>B8RLE</v>
          </cell>
          <cell r="J1361" t="e">
            <v>#N/A</v>
          </cell>
          <cell r="K1361" t="str">
            <v>אוטובוס</v>
          </cell>
          <cell r="L1361" t="str">
            <v>עירוני</v>
          </cell>
          <cell r="M1361" t="str">
            <v/>
          </cell>
          <cell r="N1361" t="str">
            <v>קווים</v>
          </cell>
          <cell r="O1361" t="str">
            <v>מודיעין עילית</v>
          </cell>
          <cell r="P1361" t="str">
            <v/>
          </cell>
          <cell r="Q1361" t="str">
            <v/>
          </cell>
          <cell r="R1361" t="str">
            <v>חשמונאים</v>
          </cell>
        </row>
        <row r="1362">
          <cell r="B1362">
            <v>78590301</v>
          </cell>
          <cell r="C1362">
            <v>78590301</v>
          </cell>
          <cell r="D1362" t="str">
            <v>קווים</v>
          </cell>
          <cell r="E1362" t="str">
            <v>מאיר ליסינג</v>
          </cell>
          <cell r="F1362" t="str">
            <v>קווים</v>
          </cell>
          <cell r="G1362">
            <v>2020</v>
          </cell>
          <cell r="H1362" t="str">
            <v>וולוו</v>
          </cell>
          <cell r="I1362" t="str">
            <v>B8RLE</v>
          </cell>
          <cell r="J1362" t="e">
            <v>#N/A</v>
          </cell>
          <cell r="K1362" t="str">
            <v>אוטובוס</v>
          </cell>
          <cell r="L1362" t="str">
            <v>עירוני</v>
          </cell>
          <cell r="M1362" t="str">
            <v/>
          </cell>
          <cell r="N1362" t="str">
            <v>קווים</v>
          </cell>
          <cell r="O1362" t="str">
            <v>מודיעין עילית</v>
          </cell>
          <cell r="P1362" t="str">
            <v/>
          </cell>
          <cell r="Q1362" t="str">
            <v/>
          </cell>
          <cell r="R1362" t="str">
            <v>חשמונאים</v>
          </cell>
        </row>
        <row r="1363">
          <cell r="B1363">
            <v>78590601</v>
          </cell>
          <cell r="C1363">
            <v>78590601</v>
          </cell>
          <cell r="D1363" t="str">
            <v>קווים</v>
          </cell>
          <cell r="E1363" t="str">
            <v>מאיר ליסינג</v>
          </cell>
          <cell r="F1363" t="str">
            <v>קווים</v>
          </cell>
          <cell r="G1363">
            <v>2020</v>
          </cell>
          <cell r="H1363" t="str">
            <v>וולוו</v>
          </cell>
          <cell r="I1363" t="str">
            <v>B8RLE</v>
          </cell>
          <cell r="J1363" t="e">
            <v>#N/A</v>
          </cell>
          <cell r="K1363" t="str">
            <v>אוטובוס</v>
          </cell>
          <cell r="L1363" t="str">
            <v>עירוני</v>
          </cell>
          <cell r="M1363" t="str">
            <v/>
          </cell>
          <cell r="N1363" t="str">
            <v>קווים</v>
          </cell>
          <cell r="O1363" t="str">
            <v>מודיעין עילית</v>
          </cell>
          <cell r="P1363" t="str">
            <v/>
          </cell>
          <cell r="Q1363" t="str">
            <v/>
          </cell>
          <cell r="R1363" t="str">
            <v>חשמונאים</v>
          </cell>
        </row>
        <row r="1364">
          <cell r="B1364">
            <v>78590501</v>
          </cell>
          <cell r="C1364">
            <v>78590501</v>
          </cell>
          <cell r="D1364" t="str">
            <v>קווים</v>
          </cell>
          <cell r="E1364" t="str">
            <v>מאיר ליסינג</v>
          </cell>
          <cell r="F1364" t="str">
            <v>קווים</v>
          </cell>
          <cell r="G1364">
            <v>2020</v>
          </cell>
          <cell r="H1364" t="str">
            <v>וולוו</v>
          </cell>
          <cell r="I1364" t="str">
            <v>B8RLE</v>
          </cell>
          <cell r="J1364" t="e">
            <v>#N/A</v>
          </cell>
          <cell r="K1364" t="str">
            <v>אוטובוס</v>
          </cell>
          <cell r="L1364" t="str">
            <v>עירוני</v>
          </cell>
          <cell r="M1364" t="str">
            <v/>
          </cell>
          <cell r="N1364" t="str">
            <v>קווים</v>
          </cell>
          <cell r="O1364" t="str">
            <v>מודיעין עילית</v>
          </cell>
          <cell r="P1364" t="str">
            <v/>
          </cell>
          <cell r="Q1364" t="str">
            <v/>
          </cell>
          <cell r="R1364" t="str">
            <v>חשמונאים</v>
          </cell>
        </row>
        <row r="1365">
          <cell r="B1365">
            <v>78590101</v>
          </cell>
          <cell r="C1365">
            <v>78590101</v>
          </cell>
          <cell r="D1365" t="str">
            <v>קווים</v>
          </cell>
          <cell r="E1365" t="str">
            <v>מאיר ליסינג</v>
          </cell>
          <cell r="F1365" t="str">
            <v>קווים</v>
          </cell>
          <cell r="G1365">
            <v>2020</v>
          </cell>
          <cell r="H1365" t="str">
            <v>וולוו</v>
          </cell>
          <cell r="I1365" t="str">
            <v>B8RLE</v>
          </cell>
          <cell r="J1365" t="e">
            <v>#N/A</v>
          </cell>
          <cell r="K1365" t="str">
            <v>אוטובוס</v>
          </cell>
          <cell r="L1365" t="str">
            <v>עירוני</v>
          </cell>
          <cell r="M1365" t="str">
            <v/>
          </cell>
          <cell r="N1365" t="str">
            <v>קווים</v>
          </cell>
          <cell r="O1365" t="str">
            <v>מודיעין עילית</v>
          </cell>
          <cell r="P1365" t="str">
            <v/>
          </cell>
          <cell r="Q1365" t="str">
            <v/>
          </cell>
          <cell r="R1365" t="str">
            <v>חשמונאים</v>
          </cell>
        </row>
        <row r="1366">
          <cell r="B1366">
            <v>78590201</v>
          </cell>
          <cell r="C1366">
            <v>78590201</v>
          </cell>
          <cell r="D1366" t="str">
            <v>קווים</v>
          </cell>
          <cell r="E1366" t="str">
            <v>מאיר ליסינג</v>
          </cell>
          <cell r="F1366" t="str">
            <v>קווים</v>
          </cell>
          <cell r="G1366">
            <v>2020</v>
          </cell>
          <cell r="H1366" t="str">
            <v>וולוו</v>
          </cell>
          <cell r="I1366" t="str">
            <v>B8RLE</v>
          </cell>
          <cell r="J1366" t="e">
            <v>#N/A</v>
          </cell>
          <cell r="K1366" t="str">
            <v>אוטובוס</v>
          </cell>
          <cell r="L1366" t="str">
            <v>עירוני</v>
          </cell>
          <cell r="M1366" t="str">
            <v/>
          </cell>
          <cell r="N1366" t="str">
            <v>קווים</v>
          </cell>
          <cell r="O1366" t="str">
            <v>מודיעין עילית</v>
          </cell>
          <cell r="P1366" t="str">
            <v/>
          </cell>
          <cell r="Q1366" t="str">
            <v/>
          </cell>
          <cell r="R1366" t="str">
            <v>חשמונאים</v>
          </cell>
        </row>
        <row r="1367">
          <cell r="B1367">
            <v>78589501</v>
          </cell>
          <cell r="C1367">
            <v>78589501</v>
          </cell>
          <cell r="D1367" t="str">
            <v>קווים</v>
          </cell>
          <cell r="E1367" t="str">
            <v>מאיר ליסינג</v>
          </cell>
          <cell r="F1367" t="str">
            <v>קווים</v>
          </cell>
          <cell r="G1367">
            <v>2020</v>
          </cell>
          <cell r="H1367" t="str">
            <v>וולוו</v>
          </cell>
          <cell r="I1367" t="str">
            <v>B8RLE</v>
          </cell>
          <cell r="J1367" t="e">
            <v>#N/A</v>
          </cell>
          <cell r="K1367" t="str">
            <v>אוטובוס</v>
          </cell>
          <cell r="L1367" t="str">
            <v>עירוני</v>
          </cell>
          <cell r="M1367" t="str">
            <v/>
          </cell>
          <cell r="N1367" t="str">
            <v>קווים</v>
          </cell>
          <cell r="O1367" t="str">
            <v>מודיעין עילית</v>
          </cell>
          <cell r="P1367" t="str">
            <v/>
          </cell>
          <cell r="Q1367" t="str">
            <v/>
          </cell>
          <cell r="R1367" t="str">
            <v>חשמונאים</v>
          </cell>
        </row>
        <row r="1368">
          <cell r="B1368">
            <v>67419201</v>
          </cell>
          <cell r="C1368">
            <v>67419201</v>
          </cell>
          <cell r="D1368" t="str">
            <v>קווים</v>
          </cell>
          <cell r="E1368" t="str">
            <v>קווים תחבורה ציבורית בע"מ</v>
          </cell>
          <cell r="F1368" t="str">
            <v>קווים</v>
          </cell>
          <cell r="G1368">
            <v>2020</v>
          </cell>
          <cell r="H1368" t="str">
            <v>וולוו</v>
          </cell>
          <cell r="I1368" t="str">
            <v>B8R</v>
          </cell>
          <cell r="J1368" t="e">
            <v>#N/A</v>
          </cell>
          <cell r="K1368" t="str">
            <v>אוטובוס</v>
          </cell>
          <cell r="L1368" t="str">
            <v>בינעירוני</v>
          </cell>
          <cell r="M1368" t="str">
            <v/>
          </cell>
          <cell r="N1368" t="str">
            <v>קווים</v>
          </cell>
          <cell r="O1368" t="str">
            <v>חדרה</v>
          </cell>
          <cell r="P1368" t="str">
            <v/>
          </cell>
          <cell r="Q1368" t="str">
            <v/>
          </cell>
          <cell r="R1368" t="str">
            <v>חדרה נתניה</v>
          </cell>
        </row>
        <row r="1369">
          <cell r="B1369">
            <v>67419601</v>
          </cell>
          <cell r="C1369">
            <v>67419601</v>
          </cell>
          <cell r="D1369" t="str">
            <v>קווים</v>
          </cell>
          <cell r="E1369" t="str">
            <v>קווים תחבורה ציבורית בע"מ</v>
          </cell>
          <cell r="F1369" t="str">
            <v>קווים</v>
          </cell>
          <cell r="G1369">
            <v>2021</v>
          </cell>
          <cell r="H1369" t="str">
            <v>וולוו</v>
          </cell>
          <cell r="I1369" t="str">
            <v>B8R</v>
          </cell>
          <cell r="J1369" t="e">
            <v>#N/A</v>
          </cell>
          <cell r="K1369" t="str">
            <v>אוטובוס</v>
          </cell>
          <cell r="L1369" t="str">
            <v>בינעירוני</v>
          </cell>
          <cell r="M1369" t="str">
            <v/>
          </cell>
          <cell r="N1369" t="str">
            <v>קווים</v>
          </cell>
          <cell r="O1369" t="str">
            <v>חדרה</v>
          </cell>
          <cell r="P1369" t="str">
            <v/>
          </cell>
          <cell r="Q1369" t="str">
            <v/>
          </cell>
          <cell r="R1369" t="str">
            <v>חדרה נתניה</v>
          </cell>
        </row>
        <row r="1370">
          <cell r="B1370">
            <v>67419501</v>
          </cell>
          <cell r="C1370">
            <v>67419501</v>
          </cell>
          <cell r="D1370" t="str">
            <v>קווים</v>
          </cell>
          <cell r="E1370" t="str">
            <v>קווים תחבורה ציבורית בע"מ</v>
          </cell>
          <cell r="F1370" t="str">
            <v>קווים</v>
          </cell>
          <cell r="G1370">
            <v>2021</v>
          </cell>
          <cell r="H1370" t="str">
            <v>וולוו</v>
          </cell>
          <cell r="I1370" t="str">
            <v>B8R</v>
          </cell>
          <cell r="J1370" t="e">
            <v>#N/A</v>
          </cell>
          <cell r="K1370" t="str">
            <v>אוטובוס</v>
          </cell>
          <cell r="L1370" t="str">
            <v>בינעירוני</v>
          </cell>
          <cell r="M1370" t="str">
            <v/>
          </cell>
          <cell r="N1370" t="str">
            <v>קווים</v>
          </cell>
          <cell r="O1370" t="str">
            <v>חדרה</v>
          </cell>
          <cell r="P1370" t="str">
            <v/>
          </cell>
          <cell r="Q1370" t="str">
            <v/>
          </cell>
          <cell r="R1370" t="str">
            <v>חדרה נתניה</v>
          </cell>
        </row>
        <row r="1371">
          <cell r="B1371">
            <v>67419401</v>
          </cell>
          <cell r="C1371">
            <v>67419401</v>
          </cell>
          <cell r="D1371" t="str">
            <v>קווים</v>
          </cell>
          <cell r="E1371" t="str">
            <v>קווים תחבורה ציבורית בע"מ</v>
          </cell>
          <cell r="F1371" t="str">
            <v>קווים</v>
          </cell>
          <cell r="G1371">
            <v>2020</v>
          </cell>
          <cell r="H1371" t="str">
            <v>וולוו</v>
          </cell>
          <cell r="I1371" t="str">
            <v>B8R</v>
          </cell>
          <cell r="J1371" t="e">
            <v>#N/A</v>
          </cell>
          <cell r="K1371" t="str">
            <v>אוטובוס</v>
          </cell>
          <cell r="L1371" t="str">
            <v>בינעירוני</v>
          </cell>
          <cell r="M1371" t="str">
            <v/>
          </cell>
          <cell r="N1371" t="str">
            <v>קווים</v>
          </cell>
          <cell r="O1371" t="str">
            <v>נתניה</v>
          </cell>
          <cell r="P1371" t="str">
            <v/>
          </cell>
          <cell r="Q1371" t="str">
            <v/>
          </cell>
          <cell r="R1371" t="str">
            <v>חדרה נתניה</v>
          </cell>
        </row>
        <row r="1372">
          <cell r="B1372">
            <v>67419301</v>
          </cell>
          <cell r="C1372">
            <v>67419301</v>
          </cell>
          <cell r="D1372" t="str">
            <v>קווים</v>
          </cell>
          <cell r="E1372" t="str">
            <v>קווים תחבורה ציבורית בע"מ</v>
          </cell>
          <cell r="F1372" t="str">
            <v>קווים</v>
          </cell>
          <cell r="G1372">
            <v>2021</v>
          </cell>
          <cell r="H1372" t="str">
            <v>וולוו</v>
          </cell>
          <cell r="I1372" t="str">
            <v>B8R</v>
          </cell>
          <cell r="J1372" t="e">
            <v>#N/A</v>
          </cell>
          <cell r="K1372" t="str">
            <v>אוטובוס</v>
          </cell>
          <cell r="L1372" t="str">
            <v>בינעירוני</v>
          </cell>
          <cell r="M1372" t="str">
            <v/>
          </cell>
          <cell r="N1372" t="str">
            <v>קווים</v>
          </cell>
          <cell r="O1372" t="str">
            <v>חדרה</v>
          </cell>
          <cell r="P1372" t="str">
            <v/>
          </cell>
          <cell r="Q1372" t="str">
            <v/>
          </cell>
          <cell r="R1372" t="str">
            <v>חדרה נתניה</v>
          </cell>
        </row>
        <row r="1373">
          <cell r="B1373">
            <v>44513102</v>
          </cell>
          <cell r="C1373">
            <v>44513102</v>
          </cell>
          <cell r="D1373" t="str">
            <v>קווים</v>
          </cell>
          <cell r="E1373" t="str">
            <v>קווים תחבורה ציבורית בע"מ</v>
          </cell>
          <cell r="F1373" t="str">
            <v>קווים</v>
          </cell>
          <cell r="G1373">
            <v>2021</v>
          </cell>
          <cell r="H1373" t="str">
            <v>פולקסוגן</v>
          </cell>
          <cell r="I1373" t="str">
            <v xml:space="preserve">קראפטר </v>
          </cell>
          <cell r="J1373" t="e">
            <v>#N/A</v>
          </cell>
          <cell r="K1373" t="str">
            <v>אוטובוס</v>
          </cell>
          <cell r="L1373" t="str">
            <v>זעיר</v>
          </cell>
          <cell r="M1373" t="str">
            <v>פרטי</v>
          </cell>
          <cell r="N1373" t="str">
            <v>קווים</v>
          </cell>
          <cell r="O1373" t="str">
            <v>אלעד</v>
          </cell>
          <cell r="P1373" t="str">
            <v/>
          </cell>
          <cell r="Q1373" t="str">
            <v/>
          </cell>
          <cell r="R1373" t="str">
            <v>אונו אלעד</v>
          </cell>
        </row>
        <row r="1374">
          <cell r="B1374">
            <v>44513002</v>
          </cell>
          <cell r="C1374">
            <v>44513002</v>
          </cell>
          <cell r="D1374" t="str">
            <v>קווים</v>
          </cell>
          <cell r="E1374" t="str">
            <v>קווים תחבורה ציבורית בע"מ</v>
          </cell>
          <cell r="F1374" t="str">
            <v>קווים</v>
          </cell>
          <cell r="G1374">
            <v>2021</v>
          </cell>
          <cell r="H1374" t="str">
            <v>פולקסוגן</v>
          </cell>
          <cell r="I1374" t="str">
            <v xml:space="preserve">קראפטר </v>
          </cell>
          <cell r="J1374" t="e">
            <v>#N/A</v>
          </cell>
          <cell r="K1374" t="str">
            <v>אוטובוס</v>
          </cell>
          <cell r="L1374" t="str">
            <v>זעיר</v>
          </cell>
          <cell r="M1374" t="str">
            <v>פרטי</v>
          </cell>
          <cell r="N1374" t="str">
            <v>קווים</v>
          </cell>
          <cell r="O1374" t="str">
            <v>אלעד</v>
          </cell>
          <cell r="P1374" t="str">
            <v/>
          </cell>
          <cell r="Q1374" t="str">
            <v/>
          </cell>
          <cell r="R1374" t="str">
            <v>אונו אלעד</v>
          </cell>
        </row>
        <row r="1375">
          <cell r="B1375">
            <v>8130684</v>
          </cell>
          <cell r="C1375">
            <v>81306</v>
          </cell>
          <cell r="D1375" t="str">
            <v>קווים</v>
          </cell>
          <cell r="E1375" t="str">
            <v>קווים תחבורה ציבורית בע"מ</v>
          </cell>
          <cell r="F1375" t="str">
            <v>קווים</v>
          </cell>
          <cell r="G1375">
            <v>2018</v>
          </cell>
          <cell r="H1375" t="str">
            <v>סולאריס</v>
          </cell>
          <cell r="I1375" t="str">
            <v>URBINO18LF-4121</v>
          </cell>
          <cell r="J1375" t="e">
            <v>#N/A</v>
          </cell>
          <cell r="K1375" t="str">
            <v>אוטובוס</v>
          </cell>
          <cell r="L1375" t="str">
            <v>עירוני</v>
          </cell>
          <cell r="M1375" t="str">
            <v>מפרקי</v>
          </cell>
          <cell r="N1375" t="str">
            <v>קווים</v>
          </cell>
          <cell r="O1375" t="str">
            <v>אונו</v>
          </cell>
          <cell r="P1375" t="str">
            <v/>
          </cell>
          <cell r="Q1375" t="str">
            <v/>
          </cell>
          <cell r="R1375" t="str">
            <v>אונו אלעד</v>
          </cell>
        </row>
        <row r="1376">
          <cell r="B1376">
            <v>8130784</v>
          </cell>
          <cell r="C1376">
            <v>81307</v>
          </cell>
          <cell r="D1376" t="str">
            <v>קווים</v>
          </cell>
          <cell r="E1376" t="str">
            <v>קווים תחבורה ציבורית בע"מ</v>
          </cell>
          <cell r="F1376" t="str">
            <v>קווים</v>
          </cell>
          <cell r="G1376">
            <v>2018</v>
          </cell>
          <cell r="H1376" t="str">
            <v>סולאריס</v>
          </cell>
          <cell r="I1376" t="str">
            <v>URBINO18LF-4121</v>
          </cell>
          <cell r="J1376" t="e">
            <v>#N/A</v>
          </cell>
          <cell r="K1376" t="str">
            <v>אוטובוס</v>
          </cell>
          <cell r="L1376" t="str">
            <v>עירוני</v>
          </cell>
          <cell r="M1376" t="str">
            <v>מפרקי</v>
          </cell>
          <cell r="N1376" t="str">
            <v>קווים</v>
          </cell>
          <cell r="O1376" t="str">
            <v>אונו</v>
          </cell>
          <cell r="P1376" t="str">
            <v/>
          </cell>
          <cell r="Q1376" t="str">
            <v/>
          </cell>
          <cell r="R1376" t="str">
            <v>אונו אלעד</v>
          </cell>
        </row>
        <row r="1377">
          <cell r="B1377">
            <v>8130884</v>
          </cell>
          <cell r="C1377">
            <v>81308</v>
          </cell>
          <cell r="D1377" t="str">
            <v>קווים</v>
          </cell>
          <cell r="E1377" t="str">
            <v>קווים תחבורה ציבורית בע"מ</v>
          </cell>
          <cell r="F1377" t="str">
            <v>קווים</v>
          </cell>
          <cell r="G1377">
            <v>2018</v>
          </cell>
          <cell r="H1377" t="str">
            <v>סולאריס</v>
          </cell>
          <cell r="I1377" t="str">
            <v>URBINO18LF-4121</v>
          </cell>
          <cell r="J1377" t="e">
            <v>#N/A</v>
          </cell>
          <cell r="K1377" t="str">
            <v>אוטובוס</v>
          </cell>
          <cell r="L1377" t="str">
            <v>עירוני</v>
          </cell>
          <cell r="M1377" t="str">
            <v>מפרקי</v>
          </cell>
          <cell r="N1377" t="str">
            <v>קווים</v>
          </cell>
          <cell r="O1377" t="str">
            <v>אונו</v>
          </cell>
          <cell r="P1377" t="str">
            <v/>
          </cell>
          <cell r="Q1377" t="str">
            <v/>
          </cell>
          <cell r="R1377" t="str">
            <v>אונו אלעד</v>
          </cell>
        </row>
        <row r="1378">
          <cell r="B1378">
            <v>8130984</v>
          </cell>
          <cell r="C1378">
            <v>81309</v>
          </cell>
          <cell r="D1378" t="str">
            <v>קווים</v>
          </cell>
          <cell r="E1378" t="str">
            <v>קווים תחבורה ציבורית בע"מ</v>
          </cell>
          <cell r="F1378" t="str">
            <v>קווים</v>
          </cell>
          <cell r="G1378">
            <v>2018</v>
          </cell>
          <cell r="H1378" t="str">
            <v>סולאריס</v>
          </cell>
          <cell r="I1378" t="str">
            <v>URBINO18LF-4121</v>
          </cell>
          <cell r="J1378" t="e">
            <v>#N/A</v>
          </cell>
          <cell r="K1378" t="str">
            <v>אוטובוס</v>
          </cell>
          <cell r="L1378" t="str">
            <v>עירוני</v>
          </cell>
          <cell r="M1378" t="str">
            <v>מפרקי</v>
          </cell>
          <cell r="N1378" t="str">
            <v>קווים</v>
          </cell>
          <cell r="O1378" t="str">
            <v>אונו</v>
          </cell>
          <cell r="P1378" t="str">
            <v/>
          </cell>
          <cell r="Q1378" t="str">
            <v/>
          </cell>
          <cell r="R1378" t="str">
            <v>אונו אלעד</v>
          </cell>
        </row>
        <row r="1379">
          <cell r="B1379">
            <v>8130284</v>
          </cell>
          <cell r="C1379">
            <v>81302</v>
          </cell>
          <cell r="D1379" t="str">
            <v>קווים</v>
          </cell>
          <cell r="E1379" t="str">
            <v>קווים תחבורה ציבורית בע"מ</v>
          </cell>
          <cell r="F1379" t="str">
            <v>קווים</v>
          </cell>
          <cell r="G1379">
            <v>2018</v>
          </cell>
          <cell r="H1379" t="str">
            <v>סולאריס</v>
          </cell>
          <cell r="I1379" t="str">
            <v>URBINO18LF-4121</v>
          </cell>
          <cell r="J1379" t="e">
            <v>#N/A</v>
          </cell>
          <cell r="K1379" t="str">
            <v>אוטובוס</v>
          </cell>
          <cell r="L1379" t="str">
            <v>עירוני</v>
          </cell>
          <cell r="M1379" t="str">
            <v>מפרקי</v>
          </cell>
          <cell r="N1379" t="str">
            <v>קווים</v>
          </cell>
          <cell r="O1379" t="str">
            <v>אונו</v>
          </cell>
          <cell r="P1379" t="str">
            <v/>
          </cell>
          <cell r="Q1379" t="str">
            <v/>
          </cell>
          <cell r="R1379" t="str">
            <v>אונו אלעד</v>
          </cell>
        </row>
        <row r="1380">
          <cell r="B1380">
            <v>8130384</v>
          </cell>
          <cell r="C1380">
            <v>81303</v>
          </cell>
          <cell r="D1380" t="str">
            <v>קווים</v>
          </cell>
          <cell r="E1380" t="str">
            <v>קווים תחבורה ציבורית בע"מ</v>
          </cell>
          <cell r="F1380" t="str">
            <v>קווים</v>
          </cell>
          <cell r="G1380">
            <v>2018</v>
          </cell>
          <cell r="H1380" t="str">
            <v>סולאריס</v>
          </cell>
          <cell r="I1380" t="str">
            <v>URBINO18LF-4121</v>
          </cell>
          <cell r="J1380" t="e">
            <v>#N/A</v>
          </cell>
          <cell r="K1380" t="str">
            <v>אוטובוס</v>
          </cell>
          <cell r="L1380" t="str">
            <v>עירוני</v>
          </cell>
          <cell r="M1380" t="str">
            <v>מפרקי</v>
          </cell>
          <cell r="N1380" t="str">
            <v>קווים</v>
          </cell>
          <cell r="O1380" t="str">
            <v>אונו</v>
          </cell>
          <cell r="P1380" t="str">
            <v/>
          </cell>
          <cell r="Q1380" t="str">
            <v/>
          </cell>
          <cell r="R1380" t="str">
            <v>אונו אלעד</v>
          </cell>
        </row>
        <row r="1381">
          <cell r="B1381">
            <v>8130484</v>
          </cell>
          <cell r="C1381">
            <v>81304</v>
          </cell>
          <cell r="D1381" t="str">
            <v>קווים</v>
          </cell>
          <cell r="E1381" t="str">
            <v>קווים תחבורה ציבורית בע"מ</v>
          </cell>
          <cell r="F1381" t="str">
            <v>קווים</v>
          </cell>
          <cell r="G1381">
            <v>2018</v>
          </cell>
          <cell r="H1381" t="str">
            <v>סולאריס</v>
          </cell>
          <cell r="I1381" t="str">
            <v>URBINO18LF-4121</v>
          </cell>
          <cell r="J1381" t="e">
            <v>#N/A</v>
          </cell>
          <cell r="K1381" t="str">
            <v>אוטובוס</v>
          </cell>
          <cell r="L1381" t="str">
            <v>עירוני</v>
          </cell>
          <cell r="M1381" t="str">
            <v>מפרקי</v>
          </cell>
          <cell r="N1381" t="str">
            <v>קווים</v>
          </cell>
          <cell r="O1381" t="str">
            <v>אונו</v>
          </cell>
          <cell r="P1381" t="str">
            <v/>
          </cell>
          <cell r="Q1381" t="str">
            <v/>
          </cell>
          <cell r="R1381" t="str">
            <v>אונו אלעד</v>
          </cell>
        </row>
        <row r="1382">
          <cell r="B1382">
            <v>8130584</v>
          </cell>
          <cell r="C1382">
            <v>81305</v>
          </cell>
          <cell r="D1382" t="str">
            <v>קווים</v>
          </cell>
          <cell r="E1382" t="str">
            <v>קווים תחבורה ציבורית בע"מ</v>
          </cell>
          <cell r="F1382" t="str">
            <v>קווים</v>
          </cell>
          <cell r="G1382">
            <v>2018</v>
          </cell>
          <cell r="H1382" t="str">
            <v>סולאריס</v>
          </cell>
          <cell r="I1382" t="str">
            <v>URBINO18LF-4121</v>
          </cell>
          <cell r="J1382" t="e">
            <v>#N/A</v>
          </cell>
          <cell r="K1382" t="str">
            <v>אוטובוס</v>
          </cell>
          <cell r="L1382" t="str">
            <v>עירוני</v>
          </cell>
          <cell r="M1382" t="str">
            <v>מפרקי</v>
          </cell>
          <cell r="N1382" t="str">
            <v>קווים</v>
          </cell>
          <cell r="O1382" t="str">
            <v>אונו</v>
          </cell>
          <cell r="P1382" t="str">
            <v/>
          </cell>
          <cell r="Q1382" t="str">
            <v/>
          </cell>
          <cell r="R1382" t="str">
            <v>אונו אלעד</v>
          </cell>
        </row>
        <row r="1383">
          <cell r="B1383">
            <v>3460489</v>
          </cell>
          <cell r="C1383">
            <v>34604</v>
          </cell>
          <cell r="D1383" t="str">
            <v>קווים</v>
          </cell>
          <cell r="E1383" t="str">
            <v>קווים תחבורה ציבורית בע"מ</v>
          </cell>
          <cell r="F1383" t="str">
            <v>קווים</v>
          </cell>
          <cell r="G1383">
            <v>2018</v>
          </cell>
          <cell r="H1383" t="str">
            <v>מרצדס בנץ</v>
          </cell>
          <cell r="I1383" t="str">
            <v>CDI-516</v>
          </cell>
          <cell r="J1383" t="e">
            <v>#N/A</v>
          </cell>
          <cell r="K1383" t="str">
            <v>מיניבוס</v>
          </cell>
          <cell r="L1383" t="str">
            <v>עירוני</v>
          </cell>
          <cell r="M1383" t="str">
            <v>נגיש</v>
          </cell>
          <cell r="N1383" t="str">
            <v>קווים</v>
          </cell>
          <cell r="O1383" t="str">
            <v>חדרה</v>
          </cell>
          <cell r="P1383" t="str">
            <v/>
          </cell>
          <cell r="Q1383" t="str">
            <v/>
          </cell>
          <cell r="R1383" t="str">
            <v>חדרה נתניה</v>
          </cell>
        </row>
        <row r="1384">
          <cell r="B1384">
            <v>3460589</v>
          </cell>
          <cell r="C1384">
            <v>34605</v>
          </cell>
          <cell r="D1384" t="str">
            <v>קווים</v>
          </cell>
          <cell r="E1384" t="str">
            <v>קווים תחבורה ציבורית בע"מ</v>
          </cell>
          <cell r="F1384" t="str">
            <v>קווים</v>
          </cell>
          <cell r="G1384">
            <v>2018</v>
          </cell>
          <cell r="H1384" t="str">
            <v>מרצדס בנץ</v>
          </cell>
          <cell r="I1384" t="str">
            <v>CDI-516</v>
          </cell>
          <cell r="J1384" t="e">
            <v>#N/A</v>
          </cell>
          <cell r="K1384" t="str">
            <v>מיניבוס</v>
          </cell>
          <cell r="L1384" t="str">
            <v>עירוני</v>
          </cell>
          <cell r="M1384" t="str">
            <v>נגיש</v>
          </cell>
          <cell r="N1384" t="str">
            <v>קווים</v>
          </cell>
          <cell r="O1384" t="str">
            <v>חדרה</v>
          </cell>
          <cell r="P1384" t="str">
            <v/>
          </cell>
          <cell r="Q1384" t="str">
            <v/>
          </cell>
          <cell r="R1384" t="str">
            <v>חדרה נתניה</v>
          </cell>
        </row>
        <row r="1385">
          <cell r="B1385">
            <v>3460689</v>
          </cell>
          <cell r="C1385">
            <v>34606</v>
          </cell>
          <cell r="D1385" t="str">
            <v>קווים</v>
          </cell>
          <cell r="E1385" t="str">
            <v>קווים תחבורה ציבורית בע"מ</v>
          </cell>
          <cell r="F1385" t="str">
            <v>קווים</v>
          </cell>
          <cell r="G1385">
            <v>2018</v>
          </cell>
          <cell r="H1385" t="str">
            <v>מרצדס בנץ</v>
          </cell>
          <cell r="I1385" t="str">
            <v>CDI-516</v>
          </cell>
          <cell r="J1385" t="e">
            <v>#N/A</v>
          </cell>
          <cell r="K1385" t="str">
            <v>מיניבוס</v>
          </cell>
          <cell r="L1385" t="str">
            <v>עירוני</v>
          </cell>
          <cell r="M1385" t="str">
            <v>נגיש</v>
          </cell>
          <cell r="N1385" t="str">
            <v>קווים</v>
          </cell>
          <cell r="O1385" t="str">
            <v>חדרה</v>
          </cell>
          <cell r="P1385" t="str">
            <v/>
          </cell>
          <cell r="Q1385" t="str">
            <v/>
          </cell>
          <cell r="R1385" t="str">
            <v>חדרה נתניה</v>
          </cell>
        </row>
        <row r="1386">
          <cell r="B1386">
            <v>5593287</v>
          </cell>
          <cell r="C1386">
            <v>55932</v>
          </cell>
          <cell r="D1386" t="str">
            <v>קווים</v>
          </cell>
          <cell r="E1386" t="str">
            <v>קווים תחבורה ציבורית בע"מ</v>
          </cell>
          <cell r="F1386" t="str">
            <v>קווים</v>
          </cell>
          <cell r="G1386">
            <v>2018</v>
          </cell>
          <cell r="H1386" t="str">
            <v>וולוו</v>
          </cell>
          <cell r="I1386" t="str">
            <v>B8R</v>
          </cell>
          <cell r="J1386" t="e">
            <v>#N/A</v>
          </cell>
          <cell r="K1386" t="str">
            <v>אוטובוס</v>
          </cell>
          <cell r="L1386" t="str">
            <v>בינעירוני</v>
          </cell>
          <cell r="M1386" t="str">
            <v/>
          </cell>
          <cell r="N1386" t="str">
            <v>קווים</v>
          </cell>
          <cell r="O1386" t="str">
            <v>חדרה</v>
          </cell>
          <cell r="P1386" t="str">
            <v/>
          </cell>
          <cell r="Q1386" t="str">
            <v/>
          </cell>
          <cell r="R1386" t="str">
            <v>חדרה נתניה</v>
          </cell>
        </row>
        <row r="1387">
          <cell r="B1387">
            <v>5594987</v>
          </cell>
          <cell r="C1387">
            <v>55949</v>
          </cell>
          <cell r="D1387" t="str">
            <v>קווים</v>
          </cell>
          <cell r="E1387" t="str">
            <v>קווים תחבורה ציבורית בע"מ</v>
          </cell>
          <cell r="F1387" t="str">
            <v>קווים</v>
          </cell>
          <cell r="G1387">
            <v>2018</v>
          </cell>
          <cell r="H1387" t="str">
            <v>וולוו</v>
          </cell>
          <cell r="I1387" t="str">
            <v>B11R</v>
          </cell>
          <cell r="J1387">
            <v>51</v>
          </cell>
          <cell r="K1387" t="str">
            <v>אוטובוס</v>
          </cell>
          <cell r="L1387" t="str">
            <v>בינעירוני</v>
          </cell>
          <cell r="M1387" t="str">
            <v/>
          </cell>
          <cell r="N1387" t="str">
            <v>קווים</v>
          </cell>
          <cell r="O1387" t="str">
            <v>עילית</v>
          </cell>
          <cell r="P1387" t="str">
            <v/>
          </cell>
          <cell r="Q1387" t="str">
            <v/>
          </cell>
          <cell r="R1387" t="str">
            <v>עילית</v>
          </cell>
        </row>
        <row r="1388">
          <cell r="B1388">
            <v>5750587</v>
          </cell>
          <cell r="C1388">
            <v>57505</v>
          </cell>
          <cell r="D1388" t="str">
            <v>קווים</v>
          </cell>
          <cell r="E1388" t="str">
            <v>קווים תחבורה ציבורית בע"מ</v>
          </cell>
          <cell r="F1388" t="str">
            <v>קווים</v>
          </cell>
          <cell r="G1388">
            <v>2019</v>
          </cell>
          <cell r="H1388" t="str">
            <v>וולוו</v>
          </cell>
          <cell r="I1388" t="str">
            <v>B11R</v>
          </cell>
          <cell r="J1388">
            <v>51</v>
          </cell>
          <cell r="K1388" t="str">
            <v>אוטובוס</v>
          </cell>
          <cell r="L1388" t="str">
            <v>בינעירוני</v>
          </cell>
          <cell r="M1388" t="str">
            <v/>
          </cell>
          <cell r="N1388" t="str">
            <v>קווים</v>
          </cell>
          <cell r="O1388" t="str">
            <v>עילית</v>
          </cell>
          <cell r="P1388" t="str">
            <v/>
          </cell>
          <cell r="Q1388" t="str">
            <v/>
          </cell>
          <cell r="R1388" t="str">
            <v>עילית</v>
          </cell>
        </row>
        <row r="1389">
          <cell r="B1389">
            <v>5750687</v>
          </cell>
          <cell r="C1389">
            <v>57506</v>
          </cell>
          <cell r="D1389" t="str">
            <v>קווים</v>
          </cell>
          <cell r="E1389" t="str">
            <v>קווים תחבורה ציבורית בע"מ</v>
          </cell>
          <cell r="F1389" t="str">
            <v>קווים</v>
          </cell>
          <cell r="G1389">
            <v>2019</v>
          </cell>
          <cell r="H1389" t="str">
            <v>וולוו</v>
          </cell>
          <cell r="I1389" t="str">
            <v>B11R</v>
          </cell>
          <cell r="J1389">
            <v>51</v>
          </cell>
          <cell r="K1389" t="str">
            <v>אוטובוס</v>
          </cell>
          <cell r="L1389" t="str">
            <v>בינעירוני</v>
          </cell>
          <cell r="M1389" t="str">
            <v/>
          </cell>
          <cell r="N1389" t="str">
            <v>קווים</v>
          </cell>
          <cell r="O1389" t="str">
            <v>עילית</v>
          </cell>
          <cell r="P1389" t="str">
            <v/>
          </cell>
          <cell r="Q1389" t="str">
            <v/>
          </cell>
          <cell r="R1389" t="str">
            <v>עילית</v>
          </cell>
        </row>
        <row r="1390">
          <cell r="B1390">
            <v>5750787</v>
          </cell>
          <cell r="C1390">
            <v>57507</v>
          </cell>
          <cell r="D1390" t="str">
            <v>קווים</v>
          </cell>
          <cell r="E1390" t="str">
            <v>קווים תחבורה ציבורית בע"מ</v>
          </cell>
          <cell r="F1390" t="str">
            <v>קווים</v>
          </cell>
          <cell r="G1390">
            <v>2019</v>
          </cell>
          <cell r="H1390" t="str">
            <v>וולוו</v>
          </cell>
          <cell r="I1390" t="str">
            <v>B11R</v>
          </cell>
          <cell r="J1390">
            <v>51</v>
          </cell>
          <cell r="K1390" t="str">
            <v>אוטובוס</v>
          </cell>
          <cell r="L1390" t="str">
            <v>בינעירוני</v>
          </cell>
          <cell r="M1390" t="str">
            <v/>
          </cell>
          <cell r="N1390" t="str">
            <v>קווים</v>
          </cell>
          <cell r="O1390" t="str">
            <v>עילית</v>
          </cell>
          <cell r="P1390" t="str">
            <v/>
          </cell>
          <cell r="Q1390" t="str">
            <v/>
          </cell>
          <cell r="R1390" t="str">
            <v>עילית</v>
          </cell>
        </row>
        <row r="1391">
          <cell r="B1391">
            <v>5750887</v>
          </cell>
          <cell r="C1391">
            <v>57508</v>
          </cell>
          <cell r="D1391" t="str">
            <v>קווים</v>
          </cell>
          <cell r="E1391" t="str">
            <v>קווים תחבורה ציבורית בע"מ</v>
          </cell>
          <cell r="F1391" t="str">
            <v>קווים</v>
          </cell>
          <cell r="G1391">
            <v>2019</v>
          </cell>
          <cell r="H1391" t="str">
            <v>וולוו</v>
          </cell>
          <cell r="I1391" t="str">
            <v>B11R</v>
          </cell>
          <cell r="J1391">
            <v>51</v>
          </cell>
          <cell r="K1391" t="str">
            <v>אוטובוס</v>
          </cell>
          <cell r="L1391" t="str">
            <v>בינעירוני</v>
          </cell>
          <cell r="M1391" t="str">
            <v/>
          </cell>
          <cell r="N1391" t="str">
            <v>קווים</v>
          </cell>
          <cell r="O1391" t="str">
            <v>עילית</v>
          </cell>
          <cell r="P1391" t="str">
            <v/>
          </cell>
          <cell r="Q1391" t="str">
            <v/>
          </cell>
          <cell r="R1391" t="str">
            <v>עילית</v>
          </cell>
        </row>
        <row r="1392">
          <cell r="B1392">
            <v>5750987</v>
          </cell>
          <cell r="C1392">
            <v>57509</v>
          </cell>
          <cell r="D1392" t="str">
            <v>קווים</v>
          </cell>
          <cell r="E1392" t="str">
            <v>קווים תחבורה ציבורית בע"מ</v>
          </cell>
          <cell r="F1392" t="str">
            <v>קווים</v>
          </cell>
          <cell r="G1392">
            <v>2019</v>
          </cell>
          <cell r="H1392" t="str">
            <v>וולוו</v>
          </cell>
          <cell r="I1392" t="str">
            <v>B11R</v>
          </cell>
          <cell r="J1392">
            <v>51</v>
          </cell>
          <cell r="K1392" t="str">
            <v>אוטובוס</v>
          </cell>
          <cell r="L1392" t="str">
            <v>בינעירוני</v>
          </cell>
          <cell r="M1392" t="str">
            <v/>
          </cell>
          <cell r="N1392" t="str">
            <v>קווים</v>
          </cell>
          <cell r="O1392" t="str">
            <v>עילית</v>
          </cell>
          <cell r="P1392" t="str">
            <v/>
          </cell>
          <cell r="Q1392" t="str">
            <v/>
          </cell>
          <cell r="R1392" t="str">
            <v>עילית</v>
          </cell>
        </row>
        <row r="1393">
          <cell r="B1393">
            <v>5751087</v>
          </cell>
          <cell r="C1393">
            <v>57510</v>
          </cell>
          <cell r="D1393" t="str">
            <v>קווים</v>
          </cell>
          <cell r="E1393" t="str">
            <v>קווים תחבורה ציבורית בע"מ</v>
          </cell>
          <cell r="F1393" t="str">
            <v>קווים</v>
          </cell>
          <cell r="G1393">
            <v>2019</v>
          </cell>
          <cell r="H1393" t="str">
            <v>וולוו</v>
          </cell>
          <cell r="I1393" t="str">
            <v>B11R</v>
          </cell>
          <cell r="J1393">
            <v>51</v>
          </cell>
          <cell r="K1393" t="str">
            <v>אוטובוס</v>
          </cell>
          <cell r="L1393" t="str">
            <v>בינעירוני</v>
          </cell>
          <cell r="M1393" t="str">
            <v/>
          </cell>
          <cell r="N1393" t="str">
            <v>קווים</v>
          </cell>
          <cell r="O1393" t="str">
            <v>עילית</v>
          </cell>
          <cell r="P1393" t="str">
            <v/>
          </cell>
          <cell r="Q1393" t="str">
            <v/>
          </cell>
          <cell r="R1393" t="str">
            <v>עילית</v>
          </cell>
        </row>
        <row r="1394">
          <cell r="B1394">
            <v>5751187</v>
          </cell>
          <cell r="C1394">
            <v>57511</v>
          </cell>
          <cell r="D1394" t="str">
            <v>קווים</v>
          </cell>
          <cell r="E1394" t="str">
            <v>קווים תחבורה ציבורית בע"מ</v>
          </cell>
          <cell r="F1394" t="str">
            <v>קווים</v>
          </cell>
          <cell r="G1394">
            <v>2019</v>
          </cell>
          <cell r="H1394" t="str">
            <v>וולוו</v>
          </cell>
          <cell r="I1394" t="str">
            <v>B11R</v>
          </cell>
          <cell r="J1394">
            <v>51</v>
          </cell>
          <cell r="K1394" t="str">
            <v>אוטובוס</v>
          </cell>
          <cell r="L1394" t="str">
            <v>בינעירוני</v>
          </cell>
          <cell r="M1394" t="str">
            <v/>
          </cell>
          <cell r="N1394" t="str">
            <v>קווים</v>
          </cell>
          <cell r="O1394" t="str">
            <v>עילית</v>
          </cell>
          <cell r="P1394" t="str">
            <v/>
          </cell>
          <cell r="Q1394" t="str">
            <v/>
          </cell>
          <cell r="R1394" t="str">
            <v>עילית</v>
          </cell>
        </row>
        <row r="1395">
          <cell r="B1395">
            <v>5751287</v>
          </cell>
          <cell r="C1395">
            <v>57512</v>
          </cell>
          <cell r="D1395" t="str">
            <v>קווים</v>
          </cell>
          <cell r="E1395" t="str">
            <v>קווים תחבורה ציבורית בע"מ</v>
          </cell>
          <cell r="F1395" t="str">
            <v>קווים</v>
          </cell>
          <cell r="G1395">
            <v>2019</v>
          </cell>
          <cell r="H1395" t="str">
            <v>וולוו</v>
          </cell>
          <cell r="I1395" t="str">
            <v>B11R</v>
          </cell>
          <cell r="J1395">
            <v>51</v>
          </cell>
          <cell r="K1395" t="str">
            <v>אוטובוס</v>
          </cell>
          <cell r="L1395" t="str">
            <v>בינעירוני</v>
          </cell>
          <cell r="M1395" t="str">
            <v/>
          </cell>
          <cell r="N1395" t="str">
            <v>קווים</v>
          </cell>
          <cell r="O1395" t="str">
            <v>עילית</v>
          </cell>
          <cell r="P1395" t="str">
            <v/>
          </cell>
          <cell r="Q1395" t="str">
            <v/>
          </cell>
          <cell r="R1395" t="str">
            <v>עילית</v>
          </cell>
        </row>
        <row r="1396">
          <cell r="B1396">
            <v>5751387</v>
          </cell>
          <cell r="C1396">
            <v>57513</v>
          </cell>
          <cell r="D1396" t="str">
            <v>קווים</v>
          </cell>
          <cell r="E1396" t="str">
            <v>קווים תחבורה ציבורית בע"מ</v>
          </cell>
          <cell r="F1396" t="str">
            <v>קווים</v>
          </cell>
          <cell r="G1396">
            <v>2019</v>
          </cell>
          <cell r="H1396" t="str">
            <v>וולוו</v>
          </cell>
          <cell r="I1396" t="str">
            <v>B11R</v>
          </cell>
          <cell r="J1396">
            <v>51</v>
          </cell>
          <cell r="K1396" t="str">
            <v>אוטובוס</v>
          </cell>
          <cell r="L1396" t="str">
            <v>בינעירוני</v>
          </cell>
          <cell r="M1396" t="str">
            <v/>
          </cell>
          <cell r="N1396" t="str">
            <v>קווים</v>
          </cell>
          <cell r="O1396" t="str">
            <v>עילית</v>
          </cell>
          <cell r="P1396" t="str">
            <v/>
          </cell>
          <cell r="Q1396" t="str">
            <v/>
          </cell>
          <cell r="R1396" t="str">
            <v>עילית</v>
          </cell>
        </row>
        <row r="1397">
          <cell r="B1397">
            <v>7436734</v>
          </cell>
          <cell r="C1397">
            <v>74367</v>
          </cell>
          <cell r="D1397" t="str">
            <v>קווים</v>
          </cell>
          <cell r="E1397" t="str">
            <v>קווים תחבורה ציבורית בע"מ</v>
          </cell>
          <cell r="F1397" t="str">
            <v>קווים</v>
          </cell>
          <cell r="G1397">
            <v>2015</v>
          </cell>
          <cell r="H1397" t="str">
            <v>יוטונג</v>
          </cell>
          <cell r="I1397" t="str">
            <v>ZK6126HGA</v>
          </cell>
          <cell r="J1397" t="e">
            <v>#N/A</v>
          </cell>
          <cell r="K1397" t="str">
            <v>אוטובוס</v>
          </cell>
          <cell r="L1397" t="str">
            <v>עירוני</v>
          </cell>
          <cell r="M1397" t="str">
            <v/>
          </cell>
          <cell r="N1397" t="str">
            <v>קווים</v>
          </cell>
          <cell r="O1397" t="str">
            <v>אלעד</v>
          </cell>
          <cell r="P1397" t="str">
            <v/>
          </cell>
          <cell r="Q1397" t="str">
            <v/>
          </cell>
          <cell r="R1397" t="str">
            <v>אונו אלעד</v>
          </cell>
        </row>
        <row r="1398">
          <cell r="B1398">
            <v>5230039</v>
          </cell>
          <cell r="C1398">
            <v>52300</v>
          </cell>
          <cell r="D1398" t="str">
            <v>קווים</v>
          </cell>
          <cell r="E1398" t="str">
            <v>קווים תחבורה ציבורית בע"מ</v>
          </cell>
          <cell r="F1398" t="str">
            <v>קווים</v>
          </cell>
          <cell r="G1398">
            <v>2016</v>
          </cell>
          <cell r="H1398" t="str">
            <v>יוטונג</v>
          </cell>
          <cell r="I1398" t="str">
            <v>ZK6126HGA</v>
          </cell>
          <cell r="J1398" t="e">
            <v>#N/A</v>
          </cell>
          <cell r="K1398" t="str">
            <v>אוטובוס</v>
          </cell>
          <cell r="L1398" t="str">
            <v>עירוני</v>
          </cell>
          <cell r="M1398" t="str">
            <v/>
          </cell>
          <cell r="N1398" t="str">
            <v>קווים</v>
          </cell>
          <cell r="O1398" t="str">
            <v>אלעד</v>
          </cell>
          <cell r="P1398" t="str">
            <v/>
          </cell>
          <cell r="Q1398" t="str">
            <v/>
          </cell>
          <cell r="R1398" t="str">
            <v>אונו אלעד</v>
          </cell>
        </row>
        <row r="1399">
          <cell r="B1399">
            <v>5752987</v>
          </cell>
          <cell r="C1399">
            <v>57529</v>
          </cell>
          <cell r="D1399" t="str">
            <v>קווים</v>
          </cell>
          <cell r="E1399" t="str">
            <v>קווים תחבורה ציבורית בע"מ</v>
          </cell>
          <cell r="F1399" t="str">
            <v>קווים</v>
          </cell>
          <cell r="G1399">
            <v>2019</v>
          </cell>
          <cell r="H1399" t="str">
            <v>וולוו</v>
          </cell>
          <cell r="I1399" t="str">
            <v>B8RLE</v>
          </cell>
          <cell r="J1399" t="e">
            <v>#N/A</v>
          </cell>
          <cell r="K1399" t="str">
            <v>אוטובוס</v>
          </cell>
          <cell r="L1399" t="str">
            <v>עירוני</v>
          </cell>
          <cell r="M1399" t="str">
            <v/>
          </cell>
          <cell r="N1399" t="str">
            <v>קווים</v>
          </cell>
          <cell r="O1399" t="str">
            <v>רמלה לוד</v>
          </cell>
          <cell r="P1399" t="str">
            <v/>
          </cell>
          <cell r="Q1399" t="str">
            <v/>
          </cell>
          <cell r="R1399" t="str">
            <v>חשמונאים</v>
          </cell>
        </row>
        <row r="1400">
          <cell r="B1400">
            <v>5752887</v>
          </cell>
          <cell r="C1400">
            <v>57528</v>
          </cell>
          <cell r="D1400" t="str">
            <v>קווים</v>
          </cell>
          <cell r="E1400" t="str">
            <v>קווים תחבורה ציבורית בע"מ</v>
          </cell>
          <cell r="F1400" t="str">
            <v>קווים</v>
          </cell>
          <cell r="G1400">
            <v>2019</v>
          </cell>
          <cell r="H1400" t="str">
            <v>וולוו</v>
          </cell>
          <cell r="I1400" t="str">
            <v>B8RLE</v>
          </cell>
          <cell r="J1400" t="e">
            <v>#N/A</v>
          </cell>
          <cell r="K1400" t="str">
            <v>אוטובוס</v>
          </cell>
          <cell r="L1400" t="str">
            <v>עירוני</v>
          </cell>
          <cell r="M1400" t="str">
            <v/>
          </cell>
          <cell r="N1400" t="str">
            <v>קווים</v>
          </cell>
          <cell r="O1400" t="str">
            <v>רמלה לוד</v>
          </cell>
          <cell r="P1400" t="str">
            <v/>
          </cell>
          <cell r="Q1400" t="str">
            <v/>
          </cell>
          <cell r="R1400" t="str">
            <v>חשמונאים</v>
          </cell>
        </row>
        <row r="1401">
          <cell r="B1401">
            <v>65124901</v>
          </cell>
          <cell r="C1401">
            <v>65124901</v>
          </cell>
          <cell r="D1401" t="str">
            <v>קווים</v>
          </cell>
          <cell r="E1401" t="str">
            <v>קווים תחבורה ציבורית בע"מ</v>
          </cell>
          <cell r="F1401" t="str">
            <v>קווים</v>
          </cell>
          <cell r="G1401">
            <v>2019</v>
          </cell>
          <cell r="H1401" t="str">
            <v>איסוזו טורקיה</v>
          </cell>
          <cell r="I1401" t="str">
            <v>S801</v>
          </cell>
          <cell r="J1401" t="e">
            <v>#N/A</v>
          </cell>
          <cell r="K1401" t="str">
            <v>מידיבוס</v>
          </cell>
          <cell r="L1401" t="str">
            <v>בינעירוני</v>
          </cell>
          <cell r="M1401" t="str">
            <v/>
          </cell>
          <cell r="N1401" t="str">
            <v>קווים</v>
          </cell>
          <cell r="O1401" t="str">
            <v>חדרה</v>
          </cell>
          <cell r="P1401" t="str">
            <v/>
          </cell>
          <cell r="Q1401" t="str">
            <v/>
          </cell>
          <cell r="R1401" t="str">
            <v>חדרה נתניה</v>
          </cell>
        </row>
        <row r="1402">
          <cell r="B1402">
            <v>65128301</v>
          </cell>
          <cell r="C1402">
            <v>65128301</v>
          </cell>
          <cell r="D1402" t="str">
            <v>קווים</v>
          </cell>
          <cell r="E1402" t="str">
            <v>קווים תחבורה ציבורית בע"מ</v>
          </cell>
          <cell r="F1402" t="str">
            <v>קווים</v>
          </cell>
          <cell r="G1402">
            <v>2019</v>
          </cell>
          <cell r="H1402" t="str">
            <v>איסוזו טורקיה</v>
          </cell>
          <cell r="I1402" t="str">
            <v>S801</v>
          </cell>
          <cell r="J1402" t="e">
            <v>#N/A</v>
          </cell>
          <cell r="K1402" t="str">
            <v>מידיבוס</v>
          </cell>
          <cell r="L1402" t="str">
            <v>בינעירוני</v>
          </cell>
          <cell r="M1402" t="str">
            <v/>
          </cell>
          <cell r="N1402" t="str">
            <v>קווים</v>
          </cell>
          <cell r="O1402" t="str">
            <v>חדרה</v>
          </cell>
          <cell r="P1402" t="str">
            <v/>
          </cell>
          <cell r="Q1402" t="str">
            <v/>
          </cell>
          <cell r="R1402" t="str">
            <v>חדרה נתניה</v>
          </cell>
        </row>
        <row r="1403">
          <cell r="B1403">
            <v>65128601</v>
          </cell>
          <cell r="C1403">
            <v>65128601</v>
          </cell>
          <cell r="D1403" t="str">
            <v>קווים</v>
          </cell>
          <cell r="E1403" t="str">
            <v>קווים תחבורה ציבורית בע"מ</v>
          </cell>
          <cell r="F1403" t="str">
            <v>קווים</v>
          </cell>
          <cell r="G1403">
            <v>2019</v>
          </cell>
          <cell r="H1403" t="str">
            <v>איסוזו טורקיה</v>
          </cell>
          <cell r="I1403" t="str">
            <v>S801</v>
          </cell>
          <cell r="J1403" t="e">
            <v>#N/A</v>
          </cell>
          <cell r="K1403" t="str">
            <v>מידיבוס</v>
          </cell>
          <cell r="L1403" t="str">
            <v>בינעירוני</v>
          </cell>
          <cell r="M1403" t="str">
            <v/>
          </cell>
          <cell r="N1403" t="str">
            <v>קווים</v>
          </cell>
          <cell r="O1403" t="str">
            <v>חדרה</v>
          </cell>
          <cell r="P1403" t="str">
            <v/>
          </cell>
          <cell r="Q1403" t="str">
            <v/>
          </cell>
          <cell r="R1403" t="str">
            <v>חדרה נתניה</v>
          </cell>
        </row>
        <row r="1404">
          <cell r="B1404">
            <v>65131301</v>
          </cell>
          <cell r="C1404">
            <v>65131301</v>
          </cell>
          <cell r="D1404" t="str">
            <v>קווים</v>
          </cell>
          <cell r="E1404" t="str">
            <v>קווים תחבורה ציבורית בע"מ</v>
          </cell>
          <cell r="F1404" t="str">
            <v>קווים</v>
          </cell>
          <cell r="G1404">
            <v>2019</v>
          </cell>
          <cell r="H1404" t="str">
            <v>איסוזו טורקיה</v>
          </cell>
          <cell r="I1404" t="str">
            <v>S801</v>
          </cell>
          <cell r="J1404" t="e">
            <v>#N/A</v>
          </cell>
          <cell r="K1404" t="str">
            <v>מידיבוס</v>
          </cell>
          <cell r="L1404" t="str">
            <v>בינעירוני</v>
          </cell>
          <cell r="M1404" t="str">
            <v/>
          </cell>
          <cell r="N1404" t="str">
            <v>קווים</v>
          </cell>
          <cell r="O1404" t="str">
            <v>חדרה</v>
          </cell>
          <cell r="P1404" t="str">
            <v/>
          </cell>
          <cell r="Q1404" t="str">
            <v/>
          </cell>
          <cell r="R1404" t="str">
            <v>חדרה נתניה</v>
          </cell>
        </row>
        <row r="1405">
          <cell r="B1405">
            <v>65127501</v>
          </cell>
          <cell r="C1405">
            <v>65127501</v>
          </cell>
          <cell r="D1405" t="str">
            <v>קווים</v>
          </cell>
          <cell r="E1405" t="str">
            <v>קווים תחבורה ציבורית בע"מ</v>
          </cell>
          <cell r="F1405" t="str">
            <v>קווים</v>
          </cell>
          <cell r="G1405">
            <v>2019</v>
          </cell>
          <cell r="H1405" t="str">
            <v>איסוזו טורקיה</v>
          </cell>
          <cell r="I1405" t="str">
            <v>S801</v>
          </cell>
          <cell r="J1405" t="e">
            <v>#N/A</v>
          </cell>
          <cell r="K1405" t="str">
            <v>מידיבוס</v>
          </cell>
          <cell r="L1405" t="str">
            <v>בינעירוני</v>
          </cell>
          <cell r="M1405" t="str">
            <v/>
          </cell>
          <cell r="N1405" t="str">
            <v>קווים</v>
          </cell>
          <cell r="O1405" t="str">
            <v>חדרה</v>
          </cell>
          <cell r="P1405" t="str">
            <v/>
          </cell>
          <cell r="Q1405" t="str">
            <v/>
          </cell>
          <cell r="R1405" t="str">
            <v>חדרה נתניה</v>
          </cell>
        </row>
        <row r="1406">
          <cell r="B1406">
            <v>24627601</v>
          </cell>
          <cell r="C1406">
            <v>24627601</v>
          </cell>
          <cell r="D1406" t="str">
            <v>קווים</v>
          </cell>
          <cell r="E1406" t="str">
            <v>קווים תחבורה ציבורית בע"מ</v>
          </cell>
          <cell r="F1406" t="str">
            <v>קווים</v>
          </cell>
          <cell r="G1406">
            <v>2019</v>
          </cell>
          <cell r="H1406" t="str">
            <v>וולוו</v>
          </cell>
          <cell r="I1406" t="str">
            <v>B8RLE</v>
          </cell>
          <cell r="J1406" t="e">
            <v>#N/A</v>
          </cell>
          <cell r="K1406" t="str">
            <v>אוטובוס</v>
          </cell>
          <cell r="L1406" t="str">
            <v>עירוני</v>
          </cell>
          <cell r="M1406" t="str">
            <v/>
          </cell>
          <cell r="N1406" t="str">
            <v>קווים</v>
          </cell>
          <cell r="O1406" t="str">
            <v>עילית</v>
          </cell>
          <cell r="P1406" t="str">
            <v/>
          </cell>
          <cell r="Q1406" t="str">
            <v/>
          </cell>
          <cell r="R1406" t="str">
            <v>עילית</v>
          </cell>
        </row>
        <row r="1407">
          <cell r="B1407">
            <v>24627101</v>
          </cell>
          <cell r="C1407">
            <v>24627101</v>
          </cell>
          <cell r="D1407" t="str">
            <v>קווים</v>
          </cell>
          <cell r="E1407" t="str">
            <v>קווים תחבורה ציבורית בע"מ</v>
          </cell>
          <cell r="F1407" t="str">
            <v>קווים</v>
          </cell>
          <cell r="G1407">
            <v>2019</v>
          </cell>
          <cell r="H1407" t="str">
            <v>וולוו</v>
          </cell>
          <cell r="I1407" t="str">
            <v>B8RLE</v>
          </cell>
          <cell r="J1407" t="e">
            <v>#N/A</v>
          </cell>
          <cell r="K1407" t="str">
            <v>אוטובוס</v>
          </cell>
          <cell r="L1407" t="str">
            <v>עירוני</v>
          </cell>
          <cell r="M1407" t="str">
            <v/>
          </cell>
          <cell r="N1407" t="str">
            <v>קווים</v>
          </cell>
          <cell r="O1407" t="str">
            <v>עילית</v>
          </cell>
          <cell r="P1407" t="str">
            <v/>
          </cell>
          <cell r="Q1407" t="str">
            <v/>
          </cell>
          <cell r="R1407" t="str">
            <v>עילית</v>
          </cell>
        </row>
        <row r="1408">
          <cell r="B1408">
            <v>24627701</v>
          </cell>
          <cell r="C1408">
            <v>24627701</v>
          </cell>
          <cell r="D1408" t="str">
            <v>קווים</v>
          </cell>
          <cell r="E1408" t="str">
            <v>קווים תחבורה ציבורית בע"מ</v>
          </cell>
          <cell r="F1408" t="str">
            <v>קווים</v>
          </cell>
          <cell r="G1408">
            <v>2019</v>
          </cell>
          <cell r="H1408" t="str">
            <v>וולוו</v>
          </cell>
          <cell r="I1408" t="str">
            <v>B8RLE</v>
          </cell>
          <cell r="J1408" t="e">
            <v>#N/A</v>
          </cell>
          <cell r="K1408" t="str">
            <v>אוטובוס</v>
          </cell>
          <cell r="L1408" t="str">
            <v>עירוני</v>
          </cell>
          <cell r="M1408" t="str">
            <v/>
          </cell>
          <cell r="N1408" t="str">
            <v>קווים</v>
          </cell>
          <cell r="O1408" t="str">
            <v>עילית</v>
          </cell>
          <cell r="P1408" t="str">
            <v/>
          </cell>
          <cell r="Q1408" t="str">
            <v/>
          </cell>
          <cell r="R1408" t="str">
            <v>עילית</v>
          </cell>
        </row>
        <row r="1409">
          <cell r="B1409">
            <v>24627401</v>
          </cell>
          <cell r="C1409">
            <v>24627401</v>
          </cell>
          <cell r="D1409" t="str">
            <v>קווים</v>
          </cell>
          <cell r="E1409" t="str">
            <v>קווים תחבורה ציבורית בע"מ</v>
          </cell>
          <cell r="F1409" t="str">
            <v>קווים</v>
          </cell>
          <cell r="G1409">
            <v>2019</v>
          </cell>
          <cell r="H1409" t="str">
            <v>וולוו</v>
          </cell>
          <cell r="I1409" t="str">
            <v>B8RLE</v>
          </cell>
          <cell r="J1409" t="e">
            <v>#N/A</v>
          </cell>
          <cell r="K1409" t="str">
            <v>אוטובוס</v>
          </cell>
          <cell r="L1409" t="str">
            <v>עירוני</v>
          </cell>
          <cell r="M1409" t="str">
            <v/>
          </cell>
          <cell r="N1409" t="str">
            <v>קווים</v>
          </cell>
          <cell r="O1409" t="str">
            <v>עילית</v>
          </cell>
          <cell r="P1409" t="str">
            <v/>
          </cell>
          <cell r="Q1409" t="str">
            <v/>
          </cell>
          <cell r="R1409" t="str">
            <v>עילית</v>
          </cell>
        </row>
        <row r="1410">
          <cell r="B1410">
            <v>24627501</v>
          </cell>
          <cell r="C1410">
            <v>24627501</v>
          </cell>
          <cell r="D1410" t="str">
            <v>קווים</v>
          </cell>
          <cell r="E1410" t="str">
            <v>קווים תחבורה ציבורית בע"מ</v>
          </cell>
          <cell r="F1410" t="str">
            <v>קווים</v>
          </cell>
          <cell r="G1410">
            <v>2019</v>
          </cell>
          <cell r="H1410" t="str">
            <v>וולוו</v>
          </cell>
          <cell r="I1410" t="str">
            <v>B8RLE</v>
          </cell>
          <cell r="J1410" t="e">
            <v>#N/A</v>
          </cell>
          <cell r="K1410" t="str">
            <v>אוטובוס</v>
          </cell>
          <cell r="L1410" t="str">
            <v>עירוני</v>
          </cell>
          <cell r="M1410" t="str">
            <v/>
          </cell>
          <cell r="N1410" t="str">
            <v>קווים</v>
          </cell>
          <cell r="O1410" t="str">
            <v>עילית</v>
          </cell>
          <cell r="P1410" t="str">
            <v/>
          </cell>
          <cell r="Q1410" t="str">
            <v/>
          </cell>
          <cell r="R1410" t="str">
            <v>עילית</v>
          </cell>
        </row>
        <row r="1411">
          <cell r="B1411">
            <v>24627201</v>
          </cell>
          <cell r="C1411">
            <v>24627201</v>
          </cell>
          <cell r="D1411" t="str">
            <v>קווים</v>
          </cell>
          <cell r="E1411" t="str">
            <v>קווים תחבורה ציבורית בע"מ</v>
          </cell>
          <cell r="F1411" t="str">
            <v>קווים</v>
          </cell>
          <cell r="G1411">
            <v>2019</v>
          </cell>
          <cell r="H1411" t="str">
            <v>וולוו</v>
          </cell>
          <cell r="I1411" t="str">
            <v>B8RLE</v>
          </cell>
          <cell r="J1411" t="e">
            <v>#N/A</v>
          </cell>
          <cell r="K1411" t="str">
            <v>אוטובוס</v>
          </cell>
          <cell r="L1411" t="str">
            <v>עירוני</v>
          </cell>
          <cell r="M1411" t="str">
            <v/>
          </cell>
          <cell r="N1411" t="str">
            <v>קווים</v>
          </cell>
          <cell r="O1411" t="str">
            <v>עילית</v>
          </cell>
          <cell r="P1411" t="str">
            <v/>
          </cell>
          <cell r="Q1411" t="str">
            <v/>
          </cell>
          <cell r="R1411" t="str">
            <v>עילית</v>
          </cell>
        </row>
        <row r="1412">
          <cell r="B1412">
            <v>24627801</v>
          </cell>
          <cell r="C1412">
            <v>24627801</v>
          </cell>
          <cell r="D1412" t="str">
            <v>קווים</v>
          </cell>
          <cell r="E1412" t="str">
            <v>קווים תחבורה ציבורית בע"מ</v>
          </cell>
          <cell r="F1412" t="str">
            <v>קווים</v>
          </cell>
          <cell r="G1412">
            <v>2019</v>
          </cell>
          <cell r="H1412" t="str">
            <v>וולוו</v>
          </cell>
          <cell r="I1412" t="str">
            <v>B8RLE</v>
          </cell>
          <cell r="J1412" t="e">
            <v>#N/A</v>
          </cell>
          <cell r="K1412" t="str">
            <v>אוטובוס</v>
          </cell>
          <cell r="L1412" t="str">
            <v>עירוני</v>
          </cell>
          <cell r="M1412" t="str">
            <v/>
          </cell>
          <cell r="N1412" t="str">
            <v>קווים</v>
          </cell>
          <cell r="O1412" t="str">
            <v>עילית</v>
          </cell>
          <cell r="P1412" t="str">
            <v/>
          </cell>
          <cell r="Q1412" t="str">
            <v/>
          </cell>
          <cell r="R1412" t="str">
            <v>עילית</v>
          </cell>
        </row>
        <row r="1413">
          <cell r="B1413">
            <v>24627301</v>
          </cell>
          <cell r="C1413">
            <v>24627301</v>
          </cell>
          <cell r="D1413" t="str">
            <v>קווים</v>
          </cell>
          <cell r="E1413" t="str">
            <v>קווים תחבורה ציבורית בע"מ</v>
          </cell>
          <cell r="F1413" t="str">
            <v>קווים</v>
          </cell>
          <cell r="G1413">
            <v>2019</v>
          </cell>
          <cell r="H1413" t="str">
            <v>וולוו</v>
          </cell>
          <cell r="I1413" t="str">
            <v>B8RLE</v>
          </cell>
          <cell r="J1413" t="e">
            <v>#N/A</v>
          </cell>
          <cell r="K1413" t="str">
            <v>אוטובוס</v>
          </cell>
          <cell r="L1413" t="str">
            <v>עירוני</v>
          </cell>
          <cell r="M1413" t="str">
            <v/>
          </cell>
          <cell r="N1413" t="str">
            <v>קווים</v>
          </cell>
          <cell r="O1413" t="str">
            <v>עילית</v>
          </cell>
          <cell r="P1413" t="str">
            <v/>
          </cell>
          <cell r="Q1413" t="str">
            <v/>
          </cell>
          <cell r="R1413" t="str">
            <v>עילית</v>
          </cell>
        </row>
        <row r="1414">
          <cell r="B1414">
            <v>56272501</v>
          </cell>
          <cell r="C1414">
            <v>56272501</v>
          </cell>
          <cell r="D1414" t="str">
            <v>קווים</v>
          </cell>
          <cell r="E1414" t="str">
            <v>קווים תחבורה ציבורית בע"מ</v>
          </cell>
          <cell r="F1414" t="str">
            <v>קווים</v>
          </cell>
          <cell r="G1414">
            <v>2019</v>
          </cell>
          <cell r="H1414" t="str">
            <v>יוטונג</v>
          </cell>
          <cell r="I1414" t="str">
            <v>ZK6126HGA</v>
          </cell>
          <cell r="J1414" t="e">
            <v>#N/A</v>
          </cell>
          <cell r="K1414" t="str">
            <v>אוטובוס</v>
          </cell>
          <cell r="L1414" t="str">
            <v>עירוני</v>
          </cell>
          <cell r="M1414" t="str">
            <v/>
          </cell>
          <cell r="N1414" t="str">
            <v>קווים</v>
          </cell>
          <cell r="O1414" t="str">
            <v>אלעד</v>
          </cell>
          <cell r="P1414" t="str">
            <v/>
          </cell>
          <cell r="Q1414" t="str">
            <v/>
          </cell>
          <cell r="R1414" t="str">
            <v>אונו אלעד</v>
          </cell>
        </row>
        <row r="1415">
          <cell r="B1415">
            <v>56272601</v>
          </cell>
          <cell r="C1415">
            <v>56272601</v>
          </cell>
          <cell r="D1415" t="str">
            <v>קווים</v>
          </cell>
          <cell r="E1415" t="str">
            <v>קווים תחבורה ציבורית בע"מ</v>
          </cell>
          <cell r="F1415" t="str">
            <v>קווים</v>
          </cell>
          <cell r="G1415">
            <v>2019</v>
          </cell>
          <cell r="H1415" t="str">
            <v>יוטונג</v>
          </cell>
          <cell r="I1415" t="str">
            <v>ZK6126HGA</v>
          </cell>
          <cell r="J1415" t="e">
            <v>#N/A</v>
          </cell>
          <cell r="K1415" t="str">
            <v>אוטובוס</v>
          </cell>
          <cell r="L1415" t="str">
            <v>עירוני</v>
          </cell>
          <cell r="M1415" t="str">
            <v/>
          </cell>
          <cell r="N1415" t="str">
            <v>קווים</v>
          </cell>
          <cell r="O1415" t="str">
            <v>אלעד</v>
          </cell>
          <cell r="P1415" t="str">
            <v/>
          </cell>
          <cell r="Q1415" t="str">
            <v/>
          </cell>
          <cell r="R1415" t="str">
            <v>אונו אלעד</v>
          </cell>
        </row>
        <row r="1416">
          <cell r="B1416">
            <v>56272701</v>
          </cell>
          <cell r="C1416">
            <v>56272701</v>
          </cell>
          <cell r="D1416" t="str">
            <v>קווים</v>
          </cell>
          <cell r="E1416" t="str">
            <v>קווים תחבורה ציבורית בע"מ</v>
          </cell>
          <cell r="F1416" t="str">
            <v>קווים</v>
          </cell>
          <cell r="G1416">
            <v>2019</v>
          </cell>
          <cell r="H1416" t="str">
            <v>יוטונג</v>
          </cell>
          <cell r="I1416" t="str">
            <v>ZK6126HGA</v>
          </cell>
          <cell r="J1416" t="e">
            <v>#N/A</v>
          </cell>
          <cell r="K1416" t="str">
            <v>אוטובוס</v>
          </cell>
          <cell r="L1416" t="str">
            <v>עירוני</v>
          </cell>
          <cell r="M1416" t="str">
            <v/>
          </cell>
          <cell r="N1416" t="str">
            <v>קווים</v>
          </cell>
          <cell r="O1416" t="str">
            <v>אלעד</v>
          </cell>
          <cell r="P1416" t="str">
            <v/>
          </cell>
          <cell r="Q1416" t="str">
            <v/>
          </cell>
          <cell r="R1416" t="str">
            <v>אונו אלעד</v>
          </cell>
        </row>
        <row r="1417">
          <cell r="B1417">
            <v>56272801</v>
          </cell>
          <cell r="C1417">
            <v>56272801</v>
          </cell>
          <cell r="D1417" t="str">
            <v>קווים</v>
          </cell>
          <cell r="E1417" t="str">
            <v>קווים תחבורה ציבורית בע"מ</v>
          </cell>
          <cell r="F1417" t="str">
            <v>קווים</v>
          </cell>
          <cell r="G1417">
            <v>2019</v>
          </cell>
          <cell r="H1417" t="str">
            <v>יוטונג</v>
          </cell>
          <cell r="I1417" t="str">
            <v>ZK6126HGA</v>
          </cell>
          <cell r="J1417" t="e">
            <v>#N/A</v>
          </cell>
          <cell r="K1417" t="str">
            <v>אוטובוס</v>
          </cell>
          <cell r="L1417" t="str">
            <v>עירוני</v>
          </cell>
          <cell r="M1417" t="str">
            <v/>
          </cell>
          <cell r="N1417" t="str">
            <v>קווים</v>
          </cell>
          <cell r="O1417" t="str">
            <v>אלעד</v>
          </cell>
          <cell r="P1417" t="str">
            <v/>
          </cell>
          <cell r="Q1417" t="str">
            <v/>
          </cell>
          <cell r="R1417" t="str">
            <v>אונו אלעד</v>
          </cell>
        </row>
        <row r="1418">
          <cell r="B1418">
            <v>56272901</v>
          </cell>
          <cell r="C1418">
            <v>56272901</v>
          </cell>
          <cell r="D1418" t="str">
            <v>קווים</v>
          </cell>
          <cell r="E1418" t="str">
            <v>קווים תחבורה ציבורית בע"מ</v>
          </cell>
          <cell r="F1418" t="str">
            <v>קווים</v>
          </cell>
          <cell r="G1418">
            <v>2019</v>
          </cell>
          <cell r="H1418" t="str">
            <v>יוטונג</v>
          </cell>
          <cell r="I1418" t="str">
            <v>ZK6126HGA</v>
          </cell>
          <cell r="J1418" t="e">
            <v>#N/A</v>
          </cell>
          <cell r="K1418" t="str">
            <v>אוטובוס</v>
          </cell>
          <cell r="L1418" t="str">
            <v>עירוני</v>
          </cell>
          <cell r="M1418" t="str">
            <v/>
          </cell>
          <cell r="N1418" t="str">
            <v>קווים</v>
          </cell>
          <cell r="O1418" t="str">
            <v>אלעד</v>
          </cell>
          <cell r="P1418" t="str">
            <v/>
          </cell>
          <cell r="Q1418" t="str">
            <v/>
          </cell>
          <cell r="R1418" t="str">
            <v>אונו אלעד</v>
          </cell>
        </row>
        <row r="1419">
          <cell r="B1419">
            <v>56273001</v>
          </cell>
          <cell r="C1419">
            <v>56273001</v>
          </cell>
          <cell r="D1419" t="str">
            <v>קווים</v>
          </cell>
          <cell r="E1419" t="str">
            <v>קווים תחבורה ציבורית בע"מ</v>
          </cell>
          <cell r="F1419" t="str">
            <v>קווים</v>
          </cell>
          <cell r="G1419">
            <v>2019</v>
          </cell>
          <cell r="H1419" t="str">
            <v>יוטונג</v>
          </cell>
          <cell r="I1419" t="str">
            <v>ZK6126HGA</v>
          </cell>
          <cell r="J1419" t="e">
            <v>#N/A</v>
          </cell>
          <cell r="K1419" t="str">
            <v>אוטובוס</v>
          </cell>
          <cell r="L1419" t="str">
            <v>עירוני</v>
          </cell>
          <cell r="M1419" t="str">
            <v/>
          </cell>
          <cell r="N1419" t="str">
            <v>קווים</v>
          </cell>
          <cell r="O1419" t="str">
            <v>אלעד</v>
          </cell>
          <cell r="P1419" t="str">
            <v/>
          </cell>
          <cell r="Q1419" t="str">
            <v/>
          </cell>
          <cell r="R1419" t="str">
            <v>אונו אלעד</v>
          </cell>
        </row>
        <row r="1420">
          <cell r="B1420">
            <v>56273101</v>
          </cell>
          <cell r="C1420">
            <v>56273101</v>
          </cell>
          <cell r="D1420" t="str">
            <v>קווים</v>
          </cell>
          <cell r="E1420" t="str">
            <v>קווים תחבורה ציבורית בע"מ</v>
          </cell>
          <cell r="F1420" t="str">
            <v>קווים</v>
          </cell>
          <cell r="G1420">
            <v>2019</v>
          </cell>
          <cell r="H1420" t="str">
            <v>יוטונג</v>
          </cell>
          <cell r="I1420" t="str">
            <v>ZK6126HGA</v>
          </cell>
          <cell r="J1420" t="e">
            <v>#N/A</v>
          </cell>
          <cell r="K1420" t="str">
            <v>אוטובוס</v>
          </cell>
          <cell r="L1420" t="str">
            <v>עירוני</v>
          </cell>
          <cell r="M1420" t="str">
            <v/>
          </cell>
          <cell r="N1420" t="str">
            <v>קווים</v>
          </cell>
          <cell r="O1420" t="str">
            <v>אלעד</v>
          </cell>
          <cell r="P1420" t="str">
            <v/>
          </cell>
          <cell r="Q1420" t="str">
            <v/>
          </cell>
          <cell r="R1420" t="str">
            <v>אונו אלעד</v>
          </cell>
        </row>
        <row r="1421">
          <cell r="B1421">
            <v>65132301</v>
          </cell>
          <cell r="C1421">
            <v>65132301</v>
          </cell>
          <cell r="D1421" t="str">
            <v>קווים</v>
          </cell>
          <cell r="E1421" t="str">
            <v>קווים תחבורה ציבורית בע"מ</v>
          </cell>
          <cell r="F1421" t="str">
            <v>קווים</v>
          </cell>
          <cell r="G1421">
            <v>2019</v>
          </cell>
          <cell r="H1421" t="str">
            <v>איסוזו טורקיה</v>
          </cell>
          <cell r="I1421" t="str">
            <v>S801</v>
          </cell>
          <cell r="J1421" t="e">
            <v>#N/A</v>
          </cell>
          <cell r="K1421" t="str">
            <v>מידיבוס</v>
          </cell>
          <cell r="L1421" t="str">
            <v>בינעירוני</v>
          </cell>
          <cell r="M1421" t="str">
            <v/>
          </cell>
          <cell r="N1421" t="str">
            <v>קווים</v>
          </cell>
          <cell r="O1421" t="str">
            <v>נתניה</v>
          </cell>
          <cell r="P1421" t="str">
            <v/>
          </cell>
          <cell r="Q1421" t="str">
            <v/>
          </cell>
          <cell r="R1421" t="str">
            <v>חדרה נתניה</v>
          </cell>
        </row>
        <row r="1422">
          <cell r="B1422">
            <v>65132501</v>
          </cell>
          <cell r="C1422">
            <v>65132501</v>
          </cell>
          <cell r="D1422" t="str">
            <v>קווים</v>
          </cell>
          <cell r="E1422" t="str">
            <v>קווים תחבורה ציבורית בע"מ</v>
          </cell>
          <cell r="F1422" t="str">
            <v>קווים</v>
          </cell>
          <cell r="G1422">
            <v>2019</v>
          </cell>
          <cell r="H1422" t="str">
            <v>איסוזו טורקיה</v>
          </cell>
          <cell r="I1422" t="str">
            <v>S801</v>
          </cell>
          <cell r="J1422" t="e">
            <v>#N/A</v>
          </cell>
          <cell r="K1422" t="str">
            <v>מידיבוס</v>
          </cell>
          <cell r="L1422" t="str">
            <v>בינעירוני</v>
          </cell>
          <cell r="M1422" t="str">
            <v/>
          </cell>
          <cell r="N1422" t="str">
            <v>קווים</v>
          </cell>
          <cell r="O1422" t="str">
            <v>חדרה</v>
          </cell>
          <cell r="P1422" t="str">
            <v/>
          </cell>
          <cell r="Q1422" t="str">
            <v/>
          </cell>
          <cell r="R1422" t="str">
            <v>חדרה נתניה</v>
          </cell>
        </row>
        <row r="1423">
          <cell r="B1423">
            <v>65135601</v>
          </cell>
          <cell r="C1423">
            <v>65135601</v>
          </cell>
          <cell r="D1423" t="str">
            <v>קווים</v>
          </cell>
          <cell r="E1423" t="str">
            <v>קווים תחבורה ציבורית בע"מ</v>
          </cell>
          <cell r="F1423" t="str">
            <v>קווים</v>
          </cell>
          <cell r="G1423">
            <v>2019</v>
          </cell>
          <cell r="H1423" t="str">
            <v>איסוזו טורקיה</v>
          </cell>
          <cell r="I1423" t="str">
            <v>S801</v>
          </cell>
          <cell r="J1423" t="e">
            <v>#N/A</v>
          </cell>
          <cell r="K1423" t="str">
            <v>מידיבוס</v>
          </cell>
          <cell r="L1423" t="str">
            <v>בינעירוני</v>
          </cell>
          <cell r="M1423" t="str">
            <v/>
          </cell>
          <cell r="N1423" t="str">
            <v>קווים</v>
          </cell>
          <cell r="O1423" t="str">
            <v>חדרה</v>
          </cell>
          <cell r="P1423" t="str">
            <v/>
          </cell>
          <cell r="Q1423" t="str">
            <v/>
          </cell>
          <cell r="R1423" t="str">
            <v>חדרה נתניה</v>
          </cell>
        </row>
        <row r="1424">
          <cell r="B1424">
            <v>65132601</v>
          </cell>
          <cell r="C1424">
            <v>65132601</v>
          </cell>
          <cell r="D1424" t="str">
            <v>קווים</v>
          </cell>
          <cell r="E1424" t="str">
            <v>קווים תחבורה ציבורית בע"מ</v>
          </cell>
          <cell r="F1424" t="str">
            <v>קווים</v>
          </cell>
          <cell r="G1424">
            <v>2019</v>
          </cell>
          <cell r="H1424" t="str">
            <v>איסוזו טורקיה</v>
          </cell>
          <cell r="I1424" t="str">
            <v>S801</v>
          </cell>
          <cell r="J1424" t="e">
            <v>#N/A</v>
          </cell>
          <cell r="K1424" t="str">
            <v>מידיבוס</v>
          </cell>
          <cell r="L1424" t="str">
            <v>בינעירוני</v>
          </cell>
          <cell r="M1424" t="str">
            <v/>
          </cell>
          <cell r="N1424" t="str">
            <v>קווים</v>
          </cell>
          <cell r="O1424" t="str">
            <v>נתניה</v>
          </cell>
          <cell r="P1424" t="str">
            <v/>
          </cell>
          <cell r="Q1424" t="str">
            <v/>
          </cell>
          <cell r="R1424" t="str">
            <v>חדרה נתניה</v>
          </cell>
        </row>
        <row r="1425">
          <cell r="B1425">
            <v>65133101</v>
          </cell>
          <cell r="C1425">
            <v>65133101</v>
          </cell>
          <cell r="D1425" t="str">
            <v>קווים</v>
          </cell>
          <cell r="E1425" t="str">
            <v>קווים תחבורה ציבורית בע"מ</v>
          </cell>
          <cell r="F1425" t="str">
            <v>קווים</v>
          </cell>
          <cell r="G1425">
            <v>2019</v>
          </cell>
          <cell r="H1425" t="str">
            <v>איסוזו טורקיה</v>
          </cell>
          <cell r="I1425" t="str">
            <v>S801</v>
          </cell>
          <cell r="J1425" t="e">
            <v>#N/A</v>
          </cell>
          <cell r="K1425" t="str">
            <v>מידיבוס</v>
          </cell>
          <cell r="L1425" t="str">
            <v>בינעירוני</v>
          </cell>
          <cell r="M1425" t="str">
            <v/>
          </cell>
          <cell r="N1425" t="str">
            <v>קווים</v>
          </cell>
          <cell r="O1425" t="str">
            <v>נתניה</v>
          </cell>
          <cell r="P1425" t="str">
            <v/>
          </cell>
          <cell r="Q1425" t="str">
            <v/>
          </cell>
          <cell r="R1425" t="str">
            <v>חדרה נתניה</v>
          </cell>
        </row>
        <row r="1426">
          <cell r="B1426">
            <v>65134801</v>
          </cell>
          <cell r="C1426">
            <v>65134801</v>
          </cell>
          <cell r="D1426" t="str">
            <v>קווים</v>
          </cell>
          <cell r="E1426" t="str">
            <v>קווים תחבורה ציבורית בע"מ</v>
          </cell>
          <cell r="F1426" t="str">
            <v>קווים</v>
          </cell>
          <cell r="G1426">
            <v>2019</v>
          </cell>
          <cell r="H1426" t="str">
            <v>איסוזו טורקיה</v>
          </cell>
          <cell r="I1426" t="str">
            <v>S801</v>
          </cell>
          <cell r="J1426" t="e">
            <v>#N/A</v>
          </cell>
          <cell r="K1426" t="str">
            <v>מידיבוס</v>
          </cell>
          <cell r="L1426" t="str">
            <v>בינעירוני</v>
          </cell>
          <cell r="M1426" t="str">
            <v/>
          </cell>
          <cell r="N1426" t="str">
            <v>קווים</v>
          </cell>
          <cell r="O1426" t="str">
            <v>חדרה</v>
          </cell>
          <cell r="P1426" t="str">
            <v/>
          </cell>
          <cell r="Q1426" t="str">
            <v/>
          </cell>
          <cell r="R1426" t="str">
            <v>חדרה נתניה</v>
          </cell>
        </row>
        <row r="1427">
          <cell r="B1427">
            <v>65135201</v>
          </cell>
          <cell r="C1427">
            <v>65135201</v>
          </cell>
          <cell r="D1427" t="str">
            <v>קווים</v>
          </cell>
          <cell r="E1427" t="str">
            <v>קווים תחבורה ציבורית בע"מ</v>
          </cell>
          <cell r="F1427" t="str">
            <v>קווים</v>
          </cell>
          <cell r="G1427">
            <v>2019</v>
          </cell>
          <cell r="H1427" t="str">
            <v>איסוזו טורקיה</v>
          </cell>
          <cell r="I1427" t="str">
            <v>S801</v>
          </cell>
          <cell r="J1427" t="e">
            <v>#N/A</v>
          </cell>
          <cell r="K1427" t="str">
            <v>מידיבוס</v>
          </cell>
          <cell r="L1427" t="str">
            <v>בינעירוני</v>
          </cell>
          <cell r="M1427" t="str">
            <v/>
          </cell>
          <cell r="N1427" t="str">
            <v>קווים</v>
          </cell>
          <cell r="O1427" t="str">
            <v>חדרה</v>
          </cell>
          <cell r="P1427" t="str">
            <v/>
          </cell>
          <cell r="Q1427" t="str">
            <v/>
          </cell>
          <cell r="R1427" t="str">
            <v>חדרה נתניה</v>
          </cell>
        </row>
        <row r="1428">
          <cell r="B1428">
            <v>65135301</v>
          </cell>
          <cell r="C1428">
            <v>65135301</v>
          </cell>
          <cell r="D1428" t="str">
            <v>קווים</v>
          </cell>
          <cell r="E1428" t="str">
            <v>קווים תחבורה ציבורית בע"מ</v>
          </cell>
          <cell r="F1428" t="str">
            <v>קווים</v>
          </cell>
          <cell r="G1428">
            <v>2019</v>
          </cell>
          <cell r="H1428" t="str">
            <v>איסוזו טורקיה</v>
          </cell>
          <cell r="I1428" t="str">
            <v>S801</v>
          </cell>
          <cell r="J1428" t="e">
            <v>#N/A</v>
          </cell>
          <cell r="K1428" t="str">
            <v>מידיבוס</v>
          </cell>
          <cell r="L1428" t="str">
            <v>בינעירוני</v>
          </cell>
          <cell r="M1428" t="str">
            <v/>
          </cell>
          <cell r="N1428" t="str">
            <v>קווים</v>
          </cell>
          <cell r="O1428" t="str">
            <v>נתניה</v>
          </cell>
          <cell r="P1428" t="str">
            <v/>
          </cell>
          <cell r="Q1428" t="str">
            <v/>
          </cell>
          <cell r="R1428" t="str">
            <v>חדרה נתניה</v>
          </cell>
        </row>
        <row r="1429">
          <cell r="B1429">
            <v>65135701</v>
          </cell>
          <cell r="C1429">
            <v>65135701</v>
          </cell>
          <cell r="D1429" t="str">
            <v>קווים</v>
          </cell>
          <cell r="E1429" t="str">
            <v>קווים תחבורה ציבורית בע"מ</v>
          </cell>
          <cell r="F1429" t="str">
            <v>קווים</v>
          </cell>
          <cell r="G1429">
            <v>2019</v>
          </cell>
          <cell r="H1429" t="str">
            <v>איסוזו טורקיה</v>
          </cell>
          <cell r="I1429" t="str">
            <v>S801</v>
          </cell>
          <cell r="J1429" t="e">
            <v>#N/A</v>
          </cell>
          <cell r="K1429" t="str">
            <v>מידיבוס</v>
          </cell>
          <cell r="L1429" t="str">
            <v>בינעירוני</v>
          </cell>
          <cell r="M1429" t="str">
            <v/>
          </cell>
          <cell r="N1429" t="str">
            <v>קווים</v>
          </cell>
          <cell r="O1429" t="str">
            <v>חדרה</v>
          </cell>
          <cell r="P1429" t="str">
            <v/>
          </cell>
          <cell r="Q1429" t="str">
            <v/>
          </cell>
          <cell r="R1429" t="str">
            <v>חדרה נתניה</v>
          </cell>
        </row>
        <row r="1430">
          <cell r="B1430">
            <v>24626601</v>
          </cell>
          <cell r="C1430">
            <v>24626601</v>
          </cell>
          <cell r="D1430" t="str">
            <v>קווים</v>
          </cell>
          <cell r="E1430" t="str">
            <v>קווים תחבורה ציבורית בע"מ</v>
          </cell>
          <cell r="F1430" t="str">
            <v>קווים</v>
          </cell>
          <cell r="G1430">
            <v>2019</v>
          </cell>
          <cell r="H1430" t="str">
            <v>וולוו</v>
          </cell>
          <cell r="I1430" t="str">
            <v>B8R</v>
          </cell>
          <cell r="J1430" t="e">
            <v>#N/A</v>
          </cell>
          <cell r="K1430" t="str">
            <v>אוטובוס</v>
          </cell>
          <cell r="L1430" t="str">
            <v>בינעירוני</v>
          </cell>
          <cell r="M1430" t="str">
            <v/>
          </cell>
          <cell r="N1430" t="str">
            <v>קווים</v>
          </cell>
          <cell r="O1430" t="str">
            <v>אלעד</v>
          </cell>
          <cell r="P1430" t="str">
            <v/>
          </cell>
          <cell r="Q1430" t="str">
            <v/>
          </cell>
          <cell r="R1430" t="str">
            <v>אונו אלעד</v>
          </cell>
        </row>
        <row r="1431">
          <cell r="B1431">
            <v>24626701</v>
          </cell>
          <cell r="C1431">
            <v>24626701</v>
          </cell>
          <cell r="D1431" t="str">
            <v>קווים</v>
          </cell>
          <cell r="E1431" t="str">
            <v>קווים תחבורה ציבורית בע"מ</v>
          </cell>
          <cell r="F1431" t="str">
            <v>קווים</v>
          </cell>
          <cell r="G1431">
            <v>2019</v>
          </cell>
          <cell r="H1431" t="str">
            <v>וולוו</v>
          </cell>
          <cell r="I1431" t="str">
            <v>B8R</v>
          </cell>
          <cell r="J1431" t="e">
            <v>#N/A</v>
          </cell>
          <cell r="K1431" t="str">
            <v>אוטובוס</v>
          </cell>
          <cell r="L1431" t="str">
            <v>בינעירוני</v>
          </cell>
          <cell r="M1431" t="str">
            <v/>
          </cell>
          <cell r="N1431" t="str">
            <v>קווים</v>
          </cell>
          <cell r="O1431" t="str">
            <v>אלעד</v>
          </cell>
          <cell r="P1431" t="str">
            <v/>
          </cell>
          <cell r="Q1431" t="str">
            <v/>
          </cell>
          <cell r="R1431" t="str">
            <v>אונו אלעד</v>
          </cell>
        </row>
        <row r="1432">
          <cell r="B1432">
            <v>24626801</v>
          </cell>
          <cell r="C1432">
            <v>24626801</v>
          </cell>
          <cell r="D1432" t="str">
            <v>קווים</v>
          </cell>
          <cell r="E1432" t="str">
            <v>קווים תחבורה ציבורית בע"מ</v>
          </cell>
          <cell r="F1432" t="str">
            <v>קווים</v>
          </cell>
          <cell r="G1432">
            <v>2019</v>
          </cell>
          <cell r="H1432" t="str">
            <v>וולוו</v>
          </cell>
          <cell r="I1432" t="str">
            <v>B8R</v>
          </cell>
          <cell r="J1432" t="e">
            <v>#N/A</v>
          </cell>
          <cell r="K1432" t="str">
            <v>אוטובוס</v>
          </cell>
          <cell r="L1432" t="str">
            <v>בינעירוני</v>
          </cell>
          <cell r="M1432" t="str">
            <v/>
          </cell>
          <cell r="N1432" t="str">
            <v>קווים</v>
          </cell>
          <cell r="O1432" t="str">
            <v>אלעד</v>
          </cell>
          <cell r="P1432" t="str">
            <v/>
          </cell>
          <cell r="Q1432" t="str">
            <v/>
          </cell>
          <cell r="R1432" t="str">
            <v>אונו אלעד</v>
          </cell>
        </row>
        <row r="1433">
          <cell r="B1433">
            <v>24626901</v>
          </cell>
          <cell r="C1433">
            <v>24626901</v>
          </cell>
          <cell r="D1433" t="str">
            <v>קווים</v>
          </cell>
          <cell r="E1433" t="str">
            <v>קווים תחבורה ציבורית בע"מ</v>
          </cell>
          <cell r="F1433" t="str">
            <v>קווים</v>
          </cell>
          <cell r="G1433">
            <v>2019</v>
          </cell>
          <cell r="H1433" t="str">
            <v>וולוו</v>
          </cell>
          <cell r="I1433" t="str">
            <v>B8R</v>
          </cell>
          <cell r="J1433" t="e">
            <v>#N/A</v>
          </cell>
          <cell r="K1433" t="str">
            <v>אוטובוס</v>
          </cell>
          <cell r="L1433" t="str">
            <v>בינעירוני</v>
          </cell>
          <cell r="M1433" t="str">
            <v/>
          </cell>
          <cell r="N1433" t="str">
            <v>קווים</v>
          </cell>
          <cell r="O1433" t="str">
            <v>אלעד</v>
          </cell>
          <cell r="P1433" t="str">
            <v/>
          </cell>
          <cell r="Q1433" t="str">
            <v/>
          </cell>
          <cell r="R1433" t="str">
            <v>אונו אלעד</v>
          </cell>
        </row>
        <row r="1434">
          <cell r="B1434">
            <v>56273201</v>
          </cell>
          <cell r="C1434">
            <v>56273201</v>
          </cell>
          <cell r="D1434" t="str">
            <v>קווים</v>
          </cell>
          <cell r="E1434" t="str">
            <v>קווים תחבורה ציבורית בע"מ</v>
          </cell>
          <cell r="F1434" t="str">
            <v>קווים</v>
          </cell>
          <cell r="G1434">
            <v>2019</v>
          </cell>
          <cell r="H1434" t="str">
            <v>יוטונג</v>
          </cell>
          <cell r="I1434" t="str">
            <v>ZK6126HGA</v>
          </cell>
          <cell r="J1434" t="e">
            <v>#N/A</v>
          </cell>
          <cell r="K1434" t="str">
            <v>אוטובוס</v>
          </cell>
          <cell r="L1434" t="str">
            <v>עירוני</v>
          </cell>
          <cell r="M1434" t="str">
            <v/>
          </cell>
          <cell r="N1434" t="str">
            <v>קווים</v>
          </cell>
          <cell r="O1434" t="str">
            <v>רמלה לוד</v>
          </cell>
          <cell r="P1434" t="str">
            <v/>
          </cell>
          <cell r="Q1434" t="str">
            <v/>
          </cell>
          <cell r="R1434" t="str">
            <v>חשמונאים</v>
          </cell>
        </row>
        <row r="1435">
          <cell r="B1435">
            <v>56273301</v>
          </cell>
          <cell r="C1435">
            <v>56273301</v>
          </cell>
          <cell r="D1435" t="str">
            <v>קווים</v>
          </cell>
          <cell r="E1435" t="str">
            <v>קווים תחבורה ציבורית בע"מ</v>
          </cell>
          <cell r="F1435" t="str">
            <v>קווים</v>
          </cell>
          <cell r="G1435">
            <v>2019</v>
          </cell>
          <cell r="H1435" t="str">
            <v>יוטונג</v>
          </cell>
          <cell r="I1435" t="str">
            <v>ZK6126HGA</v>
          </cell>
          <cell r="J1435" t="e">
            <v>#N/A</v>
          </cell>
          <cell r="K1435" t="str">
            <v>אוטובוס</v>
          </cell>
          <cell r="L1435" t="str">
            <v>עירוני</v>
          </cell>
          <cell r="M1435" t="str">
            <v/>
          </cell>
          <cell r="N1435" t="str">
            <v>קווים</v>
          </cell>
          <cell r="O1435" t="str">
            <v>רמלה לוד</v>
          </cell>
          <cell r="P1435" t="str">
            <v/>
          </cell>
          <cell r="Q1435" t="str">
            <v/>
          </cell>
          <cell r="R1435" t="str">
            <v>חשמונאים</v>
          </cell>
        </row>
        <row r="1436">
          <cell r="B1436">
            <v>56273401</v>
          </cell>
          <cell r="C1436">
            <v>56273401</v>
          </cell>
          <cell r="D1436" t="str">
            <v>קווים</v>
          </cell>
          <cell r="E1436" t="str">
            <v>קווים תחבורה ציבורית בע"מ</v>
          </cell>
          <cell r="F1436" t="str">
            <v>קווים</v>
          </cell>
          <cell r="G1436">
            <v>2019</v>
          </cell>
          <cell r="H1436" t="str">
            <v>יוטונג</v>
          </cell>
          <cell r="I1436" t="str">
            <v>ZK6126HGA</v>
          </cell>
          <cell r="J1436" t="e">
            <v>#N/A</v>
          </cell>
          <cell r="K1436" t="str">
            <v>אוטובוס</v>
          </cell>
          <cell r="L1436" t="str">
            <v>עירוני</v>
          </cell>
          <cell r="M1436" t="str">
            <v/>
          </cell>
          <cell r="N1436" t="str">
            <v>קווים</v>
          </cell>
          <cell r="O1436" t="str">
            <v>רמלה לוד</v>
          </cell>
          <cell r="P1436" t="str">
            <v/>
          </cell>
          <cell r="Q1436" t="str">
            <v/>
          </cell>
          <cell r="R1436" t="str">
            <v>חשמונאים</v>
          </cell>
        </row>
        <row r="1437">
          <cell r="B1437">
            <v>56273501</v>
          </cell>
          <cell r="C1437">
            <v>56273501</v>
          </cell>
          <cell r="D1437" t="str">
            <v>קווים</v>
          </cell>
          <cell r="E1437" t="str">
            <v>קווים תחבורה ציבורית בע"מ</v>
          </cell>
          <cell r="F1437" t="str">
            <v>קווים</v>
          </cell>
          <cell r="G1437">
            <v>2019</v>
          </cell>
          <cell r="H1437" t="str">
            <v>יוטונג</v>
          </cell>
          <cell r="I1437" t="str">
            <v>ZK6126HGA</v>
          </cell>
          <cell r="J1437" t="e">
            <v>#N/A</v>
          </cell>
          <cell r="K1437" t="str">
            <v>אוטובוס</v>
          </cell>
          <cell r="L1437" t="str">
            <v>עירוני</v>
          </cell>
          <cell r="M1437" t="str">
            <v/>
          </cell>
          <cell r="N1437" t="str">
            <v>קווים</v>
          </cell>
          <cell r="O1437" t="str">
            <v>רמלה לוד</v>
          </cell>
          <cell r="P1437" t="str">
            <v/>
          </cell>
          <cell r="Q1437" t="str">
            <v/>
          </cell>
          <cell r="R1437" t="str">
            <v>חשמונאים</v>
          </cell>
        </row>
        <row r="1438">
          <cell r="B1438">
            <v>56273601</v>
          </cell>
          <cell r="C1438">
            <v>56273601</v>
          </cell>
          <cell r="D1438" t="str">
            <v>קווים</v>
          </cell>
          <cell r="E1438" t="str">
            <v>קווים תחבורה ציבורית בע"מ</v>
          </cell>
          <cell r="F1438" t="str">
            <v>קווים</v>
          </cell>
          <cell r="G1438">
            <v>2019</v>
          </cell>
          <cell r="H1438" t="str">
            <v>יוטונג</v>
          </cell>
          <cell r="I1438" t="str">
            <v>ZK6126HGA</v>
          </cell>
          <cell r="J1438" t="e">
            <v>#N/A</v>
          </cell>
          <cell r="K1438" t="str">
            <v>אוטובוס</v>
          </cell>
          <cell r="L1438" t="str">
            <v>עירוני</v>
          </cell>
          <cell r="M1438" t="str">
            <v/>
          </cell>
          <cell r="N1438" t="str">
            <v>קווים</v>
          </cell>
          <cell r="O1438" t="str">
            <v>רמלה לוד</v>
          </cell>
          <cell r="P1438" t="str">
            <v/>
          </cell>
          <cell r="Q1438" t="str">
            <v/>
          </cell>
          <cell r="R1438" t="str">
            <v>חשמונאים</v>
          </cell>
        </row>
        <row r="1439">
          <cell r="B1439">
            <v>56273701</v>
          </cell>
          <cell r="C1439">
            <v>56273701</v>
          </cell>
          <cell r="D1439" t="str">
            <v>קווים</v>
          </cell>
          <cell r="E1439" t="str">
            <v>קווים תחבורה ציבורית בע"מ</v>
          </cell>
          <cell r="F1439" t="str">
            <v>קווים</v>
          </cell>
          <cell r="G1439">
            <v>2019</v>
          </cell>
          <cell r="H1439" t="str">
            <v>יוטונג</v>
          </cell>
          <cell r="I1439" t="str">
            <v>ZK6126HGA</v>
          </cell>
          <cell r="J1439" t="e">
            <v>#N/A</v>
          </cell>
          <cell r="K1439" t="str">
            <v>אוטובוס</v>
          </cell>
          <cell r="L1439" t="str">
            <v>עירוני</v>
          </cell>
          <cell r="M1439" t="str">
            <v/>
          </cell>
          <cell r="N1439" t="str">
            <v>קווים</v>
          </cell>
          <cell r="O1439" t="str">
            <v>רמלה לוד</v>
          </cell>
          <cell r="P1439" t="str">
            <v/>
          </cell>
          <cell r="Q1439" t="str">
            <v/>
          </cell>
          <cell r="R1439" t="str">
            <v>חשמונאים</v>
          </cell>
        </row>
        <row r="1440">
          <cell r="B1440">
            <v>56273801</v>
          </cell>
          <cell r="C1440">
            <v>56273801</v>
          </cell>
          <cell r="D1440" t="str">
            <v>קווים</v>
          </cell>
          <cell r="E1440" t="str">
            <v>קווים תחבורה ציבורית בע"מ</v>
          </cell>
          <cell r="F1440" t="str">
            <v>קווים</v>
          </cell>
          <cell r="G1440">
            <v>2019</v>
          </cell>
          <cell r="H1440" t="str">
            <v>יוטונג</v>
          </cell>
          <cell r="I1440" t="str">
            <v>ZK6126HGA</v>
          </cell>
          <cell r="J1440" t="e">
            <v>#N/A</v>
          </cell>
          <cell r="K1440" t="str">
            <v>אוטובוס</v>
          </cell>
          <cell r="L1440" t="str">
            <v>עירוני</v>
          </cell>
          <cell r="M1440" t="str">
            <v/>
          </cell>
          <cell r="N1440" t="str">
            <v>קווים</v>
          </cell>
          <cell r="O1440" t="str">
            <v>רמלה לוד</v>
          </cell>
          <cell r="P1440" t="str">
            <v/>
          </cell>
          <cell r="Q1440" t="str">
            <v/>
          </cell>
          <cell r="R1440" t="str">
            <v>חשמונאים</v>
          </cell>
        </row>
        <row r="1441">
          <cell r="B1441">
            <v>56273901</v>
          </cell>
          <cell r="C1441">
            <v>56273901</v>
          </cell>
          <cell r="D1441" t="str">
            <v>קווים</v>
          </cell>
          <cell r="E1441" t="str">
            <v>קווים תחבורה ציבורית בע"מ</v>
          </cell>
          <cell r="F1441" t="str">
            <v>קווים</v>
          </cell>
          <cell r="G1441">
            <v>2019</v>
          </cell>
          <cell r="H1441" t="str">
            <v>יוטונג</v>
          </cell>
          <cell r="I1441" t="str">
            <v>ZK6126HGA</v>
          </cell>
          <cell r="J1441" t="e">
            <v>#N/A</v>
          </cell>
          <cell r="K1441" t="str">
            <v>אוטובוס</v>
          </cell>
          <cell r="L1441" t="str">
            <v>עירוני</v>
          </cell>
          <cell r="M1441" t="str">
            <v/>
          </cell>
          <cell r="N1441" t="str">
            <v>קווים</v>
          </cell>
          <cell r="O1441" t="str">
            <v>רמלה לוד</v>
          </cell>
          <cell r="P1441" t="str">
            <v/>
          </cell>
          <cell r="Q1441" t="str">
            <v/>
          </cell>
          <cell r="R1441" t="str">
            <v>חשמונאים</v>
          </cell>
        </row>
        <row r="1442">
          <cell r="B1442">
            <v>56274001</v>
          </cell>
          <cell r="C1442">
            <v>56274001</v>
          </cell>
          <cell r="D1442" t="str">
            <v>קווים</v>
          </cell>
          <cell r="E1442" t="str">
            <v>קווים תחבורה ציבורית בע"מ</v>
          </cell>
          <cell r="F1442" t="str">
            <v>קווים</v>
          </cell>
          <cell r="G1442">
            <v>2019</v>
          </cell>
          <cell r="H1442" t="str">
            <v>יוטונג</v>
          </cell>
          <cell r="I1442" t="str">
            <v>ZK6126HGA</v>
          </cell>
          <cell r="J1442" t="e">
            <v>#N/A</v>
          </cell>
          <cell r="K1442" t="str">
            <v>אוטובוס</v>
          </cell>
          <cell r="L1442" t="str">
            <v>עירוני</v>
          </cell>
          <cell r="M1442" t="str">
            <v/>
          </cell>
          <cell r="N1442" t="str">
            <v>קווים</v>
          </cell>
          <cell r="O1442" t="str">
            <v>רמלה לוד</v>
          </cell>
          <cell r="P1442" t="str">
            <v/>
          </cell>
          <cell r="Q1442" t="str">
            <v/>
          </cell>
          <cell r="R1442" t="str">
            <v>חשמונאים</v>
          </cell>
        </row>
        <row r="1443">
          <cell r="B1443">
            <v>56274101</v>
          </cell>
          <cell r="C1443">
            <v>56274101</v>
          </cell>
          <cell r="D1443" t="str">
            <v>קווים</v>
          </cell>
          <cell r="E1443" t="str">
            <v>קווים תחבורה ציבורית בע"מ</v>
          </cell>
          <cell r="F1443" t="str">
            <v>קווים</v>
          </cell>
          <cell r="G1443">
            <v>2019</v>
          </cell>
          <cell r="H1443" t="str">
            <v>יוטונג</v>
          </cell>
          <cell r="I1443" t="str">
            <v>ZK6126HGA</v>
          </cell>
          <cell r="J1443" t="e">
            <v>#N/A</v>
          </cell>
          <cell r="K1443" t="str">
            <v>אוטובוס</v>
          </cell>
          <cell r="L1443" t="str">
            <v>עירוני</v>
          </cell>
          <cell r="M1443" t="str">
            <v/>
          </cell>
          <cell r="N1443" t="str">
            <v>קווים</v>
          </cell>
          <cell r="O1443" t="str">
            <v>רמלה לוד</v>
          </cell>
          <cell r="P1443" t="str">
            <v/>
          </cell>
          <cell r="Q1443" t="str">
            <v/>
          </cell>
          <cell r="R1443" t="str">
            <v>חשמונאים</v>
          </cell>
        </row>
        <row r="1444">
          <cell r="B1444">
            <v>67404201</v>
          </cell>
          <cell r="C1444">
            <v>67404201</v>
          </cell>
          <cell r="D1444" t="str">
            <v>קווים</v>
          </cell>
          <cell r="E1444" t="str">
            <v>קווים תחבורה ציבורית בע"מ</v>
          </cell>
          <cell r="F1444" t="str">
            <v>קווים</v>
          </cell>
          <cell r="G1444">
            <v>2019</v>
          </cell>
          <cell r="H1444" t="str">
            <v>וולוו</v>
          </cell>
          <cell r="I1444" t="str">
            <v>B8R</v>
          </cell>
          <cell r="J1444" t="e">
            <v>#N/A</v>
          </cell>
          <cell r="K1444" t="str">
            <v>אוטובוס</v>
          </cell>
          <cell r="L1444" t="str">
            <v>בינעירוני</v>
          </cell>
          <cell r="M1444" t="str">
            <v/>
          </cell>
          <cell r="N1444" t="str">
            <v>קווים</v>
          </cell>
          <cell r="O1444" t="str">
            <v>רמלה לוד</v>
          </cell>
          <cell r="P1444" t="str">
            <v/>
          </cell>
          <cell r="Q1444" t="str">
            <v/>
          </cell>
          <cell r="R1444" t="str">
            <v>חשמונאים</v>
          </cell>
        </row>
        <row r="1445">
          <cell r="B1445">
            <v>67405001</v>
          </cell>
          <cell r="C1445">
            <v>67405001</v>
          </cell>
          <cell r="D1445" t="str">
            <v>קווים</v>
          </cell>
          <cell r="E1445" t="str">
            <v>קווים תחבורה ציבורית בע"מ</v>
          </cell>
          <cell r="F1445" t="str">
            <v>קווים</v>
          </cell>
          <cell r="G1445">
            <v>2019</v>
          </cell>
          <cell r="H1445" t="str">
            <v>וולוו</v>
          </cell>
          <cell r="I1445" t="str">
            <v>B8R</v>
          </cell>
          <cell r="J1445" t="e">
            <v>#N/A</v>
          </cell>
          <cell r="K1445" t="str">
            <v>אוטובוס</v>
          </cell>
          <cell r="L1445" t="str">
            <v>בינעירוני</v>
          </cell>
          <cell r="M1445" t="str">
            <v/>
          </cell>
          <cell r="N1445" t="str">
            <v>קווים</v>
          </cell>
          <cell r="O1445" t="str">
            <v>רמלה לוד</v>
          </cell>
          <cell r="P1445" t="str">
            <v/>
          </cell>
          <cell r="Q1445" t="str">
            <v/>
          </cell>
          <cell r="R1445" t="str">
            <v>חשמונאים</v>
          </cell>
        </row>
        <row r="1446">
          <cell r="B1446">
            <v>67405101</v>
          </cell>
          <cell r="C1446">
            <v>67405101</v>
          </cell>
          <cell r="D1446" t="str">
            <v>קווים</v>
          </cell>
          <cell r="E1446" t="str">
            <v>קווים תחבורה ציבורית בע"מ</v>
          </cell>
          <cell r="F1446" t="str">
            <v>קווים</v>
          </cell>
          <cell r="G1446">
            <v>2019</v>
          </cell>
          <cell r="H1446" t="str">
            <v>וולוו</v>
          </cell>
          <cell r="I1446" t="str">
            <v>B8R</v>
          </cell>
          <cell r="J1446" t="e">
            <v>#N/A</v>
          </cell>
          <cell r="K1446" t="str">
            <v>אוטובוס</v>
          </cell>
          <cell r="L1446" t="str">
            <v>בינעירוני</v>
          </cell>
          <cell r="M1446" t="str">
            <v/>
          </cell>
          <cell r="N1446" t="str">
            <v>קווים</v>
          </cell>
          <cell r="O1446" t="str">
            <v>חדרה</v>
          </cell>
          <cell r="P1446" t="str">
            <v/>
          </cell>
          <cell r="Q1446" t="str">
            <v/>
          </cell>
          <cell r="R1446" t="str">
            <v>חדרה נתניה</v>
          </cell>
        </row>
        <row r="1447">
          <cell r="B1447">
            <v>67405201</v>
          </cell>
          <cell r="C1447">
            <v>67405201</v>
          </cell>
          <cell r="D1447" t="str">
            <v>קווים</v>
          </cell>
          <cell r="E1447" t="str">
            <v>קווים תחבורה ציבורית בע"מ</v>
          </cell>
          <cell r="F1447" t="str">
            <v>קווים</v>
          </cell>
          <cell r="G1447">
            <v>2019</v>
          </cell>
          <cell r="H1447" t="str">
            <v>וולוו</v>
          </cell>
          <cell r="I1447" t="str">
            <v>B8R</v>
          </cell>
          <cell r="J1447" t="e">
            <v>#N/A</v>
          </cell>
          <cell r="K1447" t="str">
            <v>אוטובוס</v>
          </cell>
          <cell r="L1447" t="str">
            <v>בינעירוני</v>
          </cell>
          <cell r="M1447" t="str">
            <v/>
          </cell>
          <cell r="N1447" t="str">
            <v>קווים</v>
          </cell>
          <cell r="O1447" t="str">
            <v>חדרה</v>
          </cell>
          <cell r="P1447" t="str">
            <v/>
          </cell>
          <cell r="Q1447" t="str">
            <v/>
          </cell>
          <cell r="R1447" t="str">
            <v>חדרה נתניה</v>
          </cell>
        </row>
        <row r="1448">
          <cell r="B1448">
            <v>67405301</v>
          </cell>
          <cell r="C1448">
            <v>67405301</v>
          </cell>
          <cell r="D1448" t="str">
            <v>קווים</v>
          </cell>
          <cell r="E1448" t="str">
            <v>קווים תחבורה ציבורית בע"מ</v>
          </cell>
          <cell r="F1448" t="str">
            <v>קווים</v>
          </cell>
          <cell r="G1448">
            <v>2019</v>
          </cell>
          <cell r="H1448" t="str">
            <v>וולוו</v>
          </cell>
          <cell r="I1448" t="str">
            <v>B8R</v>
          </cell>
          <cell r="J1448" t="e">
            <v>#N/A</v>
          </cell>
          <cell r="K1448" t="str">
            <v>אוטובוס</v>
          </cell>
          <cell r="L1448" t="str">
            <v>בינעירוני</v>
          </cell>
          <cell r="M1448" t="str">
            <v/>
          </cell>
          <cell r="N1448" t="str">
            <v>קווים</v>
          </cell>
          <cell r="O1448" t="str">
            <v>חדרה</v>
          </cell>
          <cell r="P1448" t="str">
            <v/>
          </cell>
          <cell r="Q1448" t="str">
            <v/>
          </cell>
          <cell r="R1448" t="str">
            <v>חדרה נתניה</v>
          </cell>
        </row>
        <row r="1449">
          <cell r="B1449">
            <v>67405401</v>
          </cell>
          <cell r="C1449">
            <v>67405401</v>
          </cell>
          <cell r="D1449" t="str">
            <v>קווים</v>
          </cell>
          <cell r="E1449" t="str">
            <v>קווים תחבורה ציבורית בע"מ</v>
          </cell>
          <cell r="F1449" t="str">
            <v>קווים</v>
          </cell>
          <cell r="G1449">
            <v>2019</v>
          </cell>
          <cell r="H1449" t="str">
            <v>וולוו</v>
          </cell>
          <cell r="I1449" t="str">
            <v>B8R</v>
          </cell>
          <cell r="J1449" t="e">
            <v>#N/A</v>
          </cell>
          <cell r="K1449" t="str">
            <v>אוטובוס</v>
          </cell>
          <cell r="L1449" t="str">
            <v>בינעירוני</v>
          </cell>
          <cell r="M1449" t="str">
            <v/>
          </cell>
          <cell r="N1449" t="str">
            <v>קווים</v>
          </cell>
          <cell r="O1449" t="str">
            <v>חדרה</v>
          </cell>
          <cell r="P1449" t="str">
            <v/>
          </cell>
          <cell r="Q1449" t="str">
            <v/>
          </cell>
          <cell r="R1449" t="str">
            <v>חדרה נתניה</v>
          </cell>
        </row>
        <row r="1450">
          <cell r="B1450">
            <v>67405501</v>
          </cell>
          <cell r="C1450">
            <v>67405501</v>
          </cell>
          <cell r="D1450" t="str">
            <v>קווים</v>
          </cell>
          <cell r="E1450" t="str">
            <v>קווים תחבורה ציבורית בע"מ</v>
          </cell>
          <cell r="F1450" t="str">
            <v>קווים</v>
          </cell>
          <cell r="G1450">
            <v>2019</v>
          </cell>
          <cell r="H1450" t="str">
            <v>וולוו</v>
          </cell>
          <cell r="I1450" t="str">
            <v>B8R</v>
          </cell>
          <cell r="J1450" t="e">
            <v>#N/A</v>
          </cell>
          <cell r="K1450" t="str">
            <v>אוטובוס</v>
          </cell>
          <cell r="L1450" t="str">
            <v>בינעירוני</v>
          </cell>
          <cell r="M1450" t="str">
            <v/>
          </cell>
          <cell r="N1450" t="str">
            <v>קווים</v>
          </cell>
          <cell r="O1450" t="str">
            <v>חדרה</v>
          </cell>
          <cell r="P1450" t="str">
            <v/>
          </cell>
          <cell r="Q1450" t="str">
            <v/>
          </cell>
          <cell r="R1450" t="str">
            <v>חדרה נתניה</v>
          </cell>
        </row>
        <row r="1451">
          <cell r="B1451">
            <v>67405601</v>
          </cell>
          <cell r="C1451">
            <v>67405601</v>
          </cell>
          <cell r="D1451" t="str">
            <v>קווים</v>
          </cell>
          <cell r="E1451" t="str">
            <v>קווים תחבורה ציבורית בע"מ</v>
          </cell>
          <cell r="F1451" t="str">
            <v>קווים</v>
          </cell>
          <cell r="G1451">
            <v>2019</v>
          </cell>
          <cell r="H1451" t="str">
            <v>וולוו</v>
          </cell>
          <cell r="I1451" t="str">
            <v>B8R</v>
          </cell>
          <cell r="J1451" t="e">
            <v>#N/A</v>
          </cell>
          <cell r="K1451" t="str">
            <v>אוטובוס</v>
          </cell>
          <cell r="L1451" t="str">
            <v>בינעירוני</v>
          </cell>
          <cell r="M1451" t="str">
            <v/>
          </cell>
          <cell r="N1451" t="str">
            <v>קווים</v>
          </cell>
          <cell r="O1451" t="str">
            <v>חדרה</v>
          </cell>
          <cell r="P1451" t="str">
            <v/>
          </cell>
          <cell r="Q1451" t="str">
            <v/>
          </cell>
          <cell r="R1451" t="str">
            <v>חדרה נתניה</v>
          </cell>
        </row>
        <row r="1452">
          <cell r="B1452">
            <v>67405701</v>
          </cell>
          <cell r="C1452">
            <v>67405701</v>
          </cell>
          <cell r="D1452" t="str">
            <v>קווים</v>
          </cell>
          <cell r="E1452" t="str">
            <v>קווים תחבורה ציבורית בע"מ</v>
          </cell>
          <cell r="F1452" t="str">
            <v>קווים</v>
          </cell>
          <cell r="G1452">
            <v>2019</v>
          </cell>
          <cell r="H1452" t="str">
            <v>וולוו</v>
          </cell>
          <cell r="I1452" t="str">
            <v>B8R</v>
          </cell>
          <cell r="J1452" t="e">
            <v>#N/A</v>
          </cell>
          <cell r="K1452" t="str">
            <v>אוטובוס</v>
          </cell>
          <cell r="L1452" t="str">
            <v>בינעירוני</v>
          </cell>
          <cell r="M1452" t="str">
            <v/>
          </cell>
          <cell r="N1452" t="str">
            <v>קווים</v>
          </cell>
          <cell r="O1452" t="str">
            <v>חדרה</v>
          </cell>
          <cell r="P1452" t="str">
            <v/>
          </cell>
          <cell r="Q1452" t="str">
            <v/>
          </cell>
          <cell r="R1452" t="str">
            <v>חדרה נתניה</v>
          </cell>
        </row>
        <row r="1453">
          <cell r="B1453">
            <v>67405801</v>
          </cell>
          <cell r="C1453">
            <v>67405801</v>
          </cell>
          <cell r="D1453" t="str">
            <v>קווים</v>
          </cell>
          <cell r="E1453" t="str">
            <v>קווים תחבורה ציבורית בע"מ</v>
          </cell>
          <cell r="F1453" t="str">
            <v>קווים</v>
          </cell>
          <cell r="G1453">
            <v>2019</v>
          </cell>
          <cell r="H1453" t="str">
            <v>וולוו</v>
          </cell>
          <cell r="I1453" t="str">
            <v>B8R</v>
          </cell>
          <cell r="J1453" t="e">
            <v>#N/A</v>
          </cell>
          <cell r="K1453" t="str">
            <v>אוטובוס</v>
          </cell>
          <cell r="L1453" t="str">
            <v>בינעירוני</v>
          </cell>
          <cell r="M1453" t="str">
            <v/>
          </cell>
          <cell r="N1453" t="str">
            <v>קווים</v>
          </cell>
          <cell r="O1453" t="str">
            <v>חדרה</v>
          </cell>
          <cell r="P1453" t="str">
            <v/>
          </cell>
          <cell r="Q1453" t="str">
            <v/>
          </cell>
          <cell r="R1453" t="str">
            <v>חדרה נתניה</v>
          </cell>
        </row>
        <row r="1454">
          <cell r="B1454">
            <v>67405901</v>
          </cell>
          <cell r="C1454">
            <v>67405901</v>
          </cell>
          <cell r="D1454" t="str">
            <v>קווים</v>
          </cell>
          <cell r="E1454" t="str">
            <v>קווים תחבורה ציבורית בע"מ</v>
          </cell>
          <cell r="F1454" t="str">
            <v>קווים</v>
          </cell>
          <cell r="G1454">
            <v>2019</v>
          </cell>
          <cell r="H1454" t="str">
            <v>וולוו</v>
          </cell>
          <cell r="I1454" t="str">
            <v>B8R</v>
          </cell>
          <cell r="J1454" t="e">
            <v>#N/A</v>
          </cell>
          <cell r="K1454" t="str">
            <v>אוטובוס</v>
          </cell>
          <cell r="L1454" t="str">
            <v>בינעירוני</v>
          </cell>
          <cell r="M1454" t="str">
            <v/>
          </cell>
          <cell r="N1454" t="str">
            <v>קווים</v>
          </cell>
          <cell r="O1454" t="str">
            <v>חדרה</v>
          </cell>
          <cell r="P1454" t="str">
            <v/>
          </cell>
          <cell r="Q1454" t="str">
            <v/>
          </cell>
          <cell r="R1454" t="str">
            <v>חדרה נתניה</v>
          </cell>
        </row>
        <row r="1455">
          <cell r="B1455">
            <v>67406001</v>
          </cell>
          <cell r="C1455">
            <v>67406001</v>
          </cell>
          <cell r="D1455" t="str">
            <v>קווים</v>
          </cell>
          <cell r="E1455" t="str">
            <v>קווים תחבורה ציבורית בע"מ</v>
          </cell>
          <cell r="F1455" t="str">
            <v>קווים</v>
          </cell>
          <cell r="G1455">
            <v>2019</v>
          </cell>
          <cell r="H1455" t="str">
            <v>וולוו</v>
          </cell>
          <cell r="I1455" t="str">
            <v>B8R</v>
          </cell>
          <cell r="J1455" t="e">
            <v>#N/A</v>
          </cell>
          <cell r="K1455" t="str">
            <v>אוטובוס</v>
          </cell>
          <cell r="L1455" t="str">
            <v>בינעירוני</v>
          </cell>
          <cell r="M1455" t="str">
            <v/>
          </cell>
          <cell r="N1455" t="str">
            <v>קווים</v>
          </cell>
          <cell r="O1455" t="str">
            <v>נתניה</v>
          </cell>
          <cell r="P1455" t="str">
            <v/>
          </cell>
          <cell r="Q1455" t="str">
            <v/>
          </cell>
          <cell r="R1455" t="str">
            <v>חדרה נתניה</v>
          </cell>
        </row>
        <row r="1456">
          <cell r="B1456">
            <v>67406101</v>
          </cell>
          <cell r="C1456">
            <v>67406101</v>
          </cell>
          <cell r="D1456" t="str">
            <v>קווים</v>
          </cell>
          <cell r="E1456" t="str">
            <v>קווים תחבורה ציבורית בע"מ</v>
          </cell>
          <cell r="F1456" t="str">
            <v>קווים</v>
          </cell>
          <cell r="G1456">
            <v>2019</v>
          </cell>
          <cell r="H1456" t="str">
            <v>וולוו</v>
          </cell>
          <cell r="I1456" t="str">
            <v>B8R</v>
          </cell>
          <cell r="J1456" t="e">
            <v>#N/A</v>
          </cell>
          <cell r="K1456" t="str">
            <v>אוטובוס</v>
          </cell>
          <cell r="L1456" t="str">
            <v>בינעירוני</v>
          </cell>
          <cell r="M1456" t="str">
            <v/>
          </cell>
          <cell r="N1456" t="str">
            <v>קווים</v>
          </cell>
          <cell r="O1456" t="str">
            <v>חדרה</v>
          </cell>
          <cell r="P1456" t="str">
            <v/>
          </cell>
          <cell r="Q1456" t="str">
            <v/>
          </cell>
          <cell r="R1456" t="str">
            <v>חדרה נתניה</v>
          </cell>
        </row>
        <row r="1457">
          <cell r="B1457">
            <v>67406201</v>
          </cell>
          <cell r="C1457">
            <v>67406201</v>
          </cell>
          <cell r="D1457" t="str">
            <v>קווים</v>
          </cell>
          <cell r="E1457" t="str">
            <v>קווים תחבורה ציבורית בע"מ</v>
          </cell>
          <cell r="F1457" t="str">
            <v>קווים</v>
          </cell>
          <cell r="G1457">
            <v>2019</v>
          </cell>
          <cell r="H1457" t="str">
            <v>וולוו</v>
          </cell>
          <cell r="I1457" t="str">
            <v>B8R</v>
          </cell>
          <cell r="J1457" t="e">
            <v>#N/A</v>
          </cell>
          <cell r="K1457" t="str">
            <v>אוטובוס</v>
          </cell>
          <cell r="L1457" t="str">
            <v>בינעירוני</v>
          </cell>
          <cell r="M1457" t="str">
            <v/>
          </cell>
          <cell r="N1457" t="str">
            <v>קווים</v>
          </cell>
          <cell r="O1457" t="str">
            <v>חדרה</v>
          </cell>
          <cell r="P1457" t="str">
            <v/>
          </cell>
          <cell r="Q1457" t="str">
            <v/>
          </cell>
          <cell r="R1457" t="str">
            <v>חדרה נתניה</v>
          </cell>
        </row>
        <row r="1458">
          <cell r="B1458">
            <v>67406301</v>
          </cell>
          <cell r="C1458">
            <v>67406301</v>
          </cell>
          <cell r="D1458" t="str">
            <v>קווים</v>
          </cell>
          <cell r="E1458" t="str">
            <v>קווים תחבורה ציבורית בע"מ</v>
          </cell>
          <cell r="F1458" t="str">
            <v>קווים</v>
          </cell>
          <cell r="G1458">
            <v>2019</v>
          </cell>
          <cell r="H1458" t="str">
            <v>וולוו</v>
          </cell>
          <cell r="I1458" t="str">
            <v>B8R</v>
          </cell>
          <cell r="J1458" t="e">
            <v>#N/A</v>
          </cell>
          <cell r="K1458" t="str">
            <v>אוטובוס</v>
          </cell>
          <cell r="L1458" t="str">
            <v>בינעירוני</v>
          </cell>
          <cell r="M1458" t="str">
            <v/>
          </cell>
          <cell r="N1458" t="str">
            <v>קווים</v>
          </cell>
          <cell r="O1458" t="str">
            <v>חדרה</v>
          </cell>
          <cell r="P1458" t="str">
            <v/>
          </cell>
          <cell r="Q1458" t="str">
            <v/>
          </cell>
          <cell r="R1458" t="str">
            <v>חדרה נתניה</v>
          </cell>
        </row>
        <row r="1459">
          <cell r="B1459">
            <v>67473201</v>
          </cell>
          <cell r="C1459">
            <v>67473201</v>
          </cell>
          <cell r="D1459" t="str">
            <v>קווים</v>
          </cell>
          <cell r="E1459" t="str">
            <v>קווים תחבורה ציבורית בע"מ</v>
          </cell>
          <cell r="F1459" t="str">
            <v>קווים</v>
          </cell>
          <cell r="G1459">
            <v>2019</v>
          </cell>
          <cell r="H1459" t="str">
            <v>ז'ונגטונג</v>
          </cell>
          <cell r="I1459" t="str">
            <v>LCK 6120G</v>
          </cell>
          <cell r="J1459" t="e">
            <v>#N/A</v>
          </cell>
          <cell r="K1459" t="str">
            <v>אוטובוס</v>
          </cell>
          <cell r="L1459" t="str">
            <v>עירוני</v>
          </cell>
          <cell r="M1459" t="str">
            <v>נגיש</v>
          </cell>
          <cell r="N1459" t="str">
            <v>קווים</v>
          </cell>
          <cell r="O1459" t="str">
            <v>רמלה לוד</v>
          </cell>
          <cell r="P1459" t="str">
            <v/>
          </cell>
          <cell r="Q1459" t="str">
            <v/>
          </cell>
          <cell r="R1459" t="str">
            <v>חשמונאים</v>
          </cell>
        </row>
        <row r="1460">
          <cell r="B1460">
            <v>67473101</v>
          </cell>
          <cell r="C1460">
            <v>67473101</v>
          </cell>
          <cell r="D1460" t="str">
            <v>קווים</v>
          </cell>
          <cell r="E1460" t="str">
            <v>קווים תחבורה ציבורית בע"מ</v>
          </cell>
          <cell r="F1460" t="str">
            <v>קווים</v>
          </cell>
          <cell r="G1460">
            <v>2019</v>
          </cell>
          <cell r="H1460" t="str">
            <v>ז'ונגטונג</v>
          </cell>
          <cell r="I1460" t="str">
            <v>LCK 6120G</v>
          </cell>
          <cell r="J1460" t="e">
            <v>#N/A</v>
          </cell>
          <cell r="K1460" t="str">
            <v>אוטובוס</v>
          </cell>
          <cell r="L1460" t="str">
            <v>עירוני</v>
          </cell>
          <cell r="M1460" t="str">
            <v>נגיש</v>
          </cell>
          <cell r="N1460" t="str">
            <v>קווים</v>
          </cell>
          <cell r="O1460" t="str">
            <v>רמלה לוד</v>
          </cell>
          <cell r="P1460" t="str">
            <v/>
          </cell>
          <cell r="Q1460" t="str">
            <v/>
          </cell>
          <cell r="R1460" t="str">
            <v>חשמונאים</v>
          </cell>
        </row>
        <row r="1461">
          <cell r="B1461">
            <v>79183701</v>
          </cell>
          <cell r="C1461">
            <v>79183701</v>
          </cell>
          <cell r="D1461" t="str">
            <v>קווים</v>
          </cell>
          <cell r="E1461" t="str">
            <v>קווים תחבורה ציבורית בע"מ</v>
          </cell>
          <cell r="F1461" t="str">
            <v>קווים</v>
          </cell>
          <cell r="G1461">
            <v>2021</v>
          </cell>
          <cell r="H1461" t="str">
            <v>וולוו</v>
          </cell>
          <cell r="I1461" t="str">
            <v>B11R</v>
          </cell>
          <cell r="J1461">
            <v>51</v>
          </cell>
          <cell r="K1461" t="str">
            <v>אוטובוס</v>
          </cell>
          <cell r="L1461" t="str">
            <v>בינעירוני</v>
          </cell>
          <cell r="M1461" t="str">
            <v/>
          </cell>
          <cell r="N1461" t="str">
            <v>קווים</v>
          </cell>
          <cell r="O1461" t="str">
            <v>מודיעין עילית</v>
          </cell>
          <cell r="P1461" t="str">
            <v/>
          </cell>
          <cell r="Q1461" t="str">
            <v/>
          </cell>
          <cell r="R1461" t="str">
            <v>חשמונאים</v>
          </cell>
        </row>
        <row r="1462">
          <cell r="B1462">
            <v>79183901</v>
          </cell>
          <cell r="C1462">
            <v>79183901</v>
          </cell>
          <cell r="D1462" t="str">
            <v>קווים</v>
          </cell>
          <cell r="E1462" t="str">
            <v>קווים תחבורה ציבורית בע"מ</v>
          </cell>
          <cell r="F1462" t="str">
            <v>קווים</v>
          </cell>
          <cell r="G1462">
            <v>2021</v>
          </cell>
          <cell r="H1462" t="str">
            <v>וולוו</v>
          </cell>
          <cell r="I1462" t="str">
            <v>B11R</v>
          </cell>
          <cell r="J1462">
            <v>51</v>
          </cell>
          <cell r="K1462" t="str">
            <v>אוטובוס</v>
          </cell>
          <cell r="L1462" t="str">
            <v>בינעירוני</v>
          </cell>
          <cell r="M1462" t="str">
            <v/>
          </cell>
          <cell r="N1462" t="str">
            <v>קווים</v>
          </cell>
          <cell r="O1462" t="str">
            <v>מודיעין</v>
          </cell>
          <cell r="P1462" t="str">
            <v/>
          </cell>
          <cell r="Q1462" t="str">
            <v/>
          </cell>
          <cell r="R1462" t="str">
            <v>חשמונאים</v>
          </cell>
        </row>
        <row r="1463">
          <cell r="B1463">
            <v>79184101</v>
          </cell>
          <cell r="C1463">
            <v>79184101</v>
          </cell>
          <cell r="D1463" t="str">
            <v>קווים</v>
          </cell>
          <cell r="E1463" t="str">
            <v>קווים תחבורה ציבורית בע"מ</v>
          </cell>
          <cell r="F1463" t="str">
            <v>קווים</v>
          </cell>
          <cell r="G1463">
            <v>2021</v>
          </cell>
          <cell r="H1463" t="str">
            <v>וולוו</v>
          </cell>
          <cell r="I1463" t="str">
            <v>B11R</v>
          </cell>
          <cell r="J1463">
            <v>51</v>
          </cell>
          <cell r="K1463" t="str">
            <v>אוטובוס</v>
          </cell>
          <cell r="L1463" t="str">
            <v>בינעירוני</v>
          </cell>
          <cell r="M1463" t="str">
            <v/>
          </cell>
          <cell r="N1463" t="str">
            <v>קווים</v>
          </cell>
          <cell r="O1463" t="str">
            <v>מודיעין עילית</v>
          </cell>
          <cell r="P1463" t="str">
            <v/>
          </cell>
          <cell r="Q1463" t="str">
            <v/>
          </cell>
          <cell r="R1463" t="str">
            <v>חשמונאים</v>
          </cell>
        </row>
        <row r="1464">
          <cell r="B1464">
            <v>79184201</v>
          </cell>
          <cell r="C1464">
            <v>79184201</v>
          </cell>
          <cell r="D1464" t="str">
            <v>קווים</v>
          </cell>
          <cell r="E1464" t="str">
            <v>קווים תחבורה ציבורית בע"מ</v>
          </cell>
          <cell r="F1464" t="str">
            <v>קווים</v>
          </cell>
          <cell r="G1464">
            <v>2021</v>
          </cell>
          <cell r="H1464" t="str">
            <v>וולוו</v>
          </cell>
          <cell r="I1464" t="str">
            <v>B11R</v>
          </cell>
          <cell r="J1464">
            <v>51</v>
          </cell>
          <cell r="K1464" t="str">
            <v>אוטובוס</v>
          </cell>
          <cell r="L1464" t="str">
            <v>בינעירוני</v>
          </cell>
          <cell r="M1464" t="str">
            <v/>
          </cell>
          <cell r="N1464" t="str">
            <v>קווים</v>
          </cell>
          <cell r="O1464" t="str">
            <v>מודיעין</v>
          </cell>
          <cell r="P1464" t="str">
            <v/>
          </cell>
          <cell r="Q1464" t="str">
            <v/>
          </cell>
          <cell r="R1464" t="str">
            <v>חשמונאים</v>
          </cell>
        </row>
        <row r="1465">
          <cell r="B1465">
            <v>79184301</v>
          </cell>
          <cell r="C1465">
            <v>79184301</v>
          </cell>
          <cell r="D1465" t="str">
            <v>קווים</v>
          </cell>
          <cell r="E1465" t="str">
            <v>קווים תחבורה ציבורית בע"מ</v>
          </cell>
          <cell r="F1465" t="str">
            <v>קווים</v>
          </cell>
          <cell r="G1465">
            <v>2021</v>
          </cell>
          <cell r="H1465" t="str">
            <v>וולוו</v>
          </cell>
          <cell r="I1465" t="str">
            <v>B11R</v>
          </cell>
          <cell r="J1465">
            <v>51</v>
          </cell>
          <cell r="K1465" t="str">
            <v>אוטובוס</v>
          </cell>
          <cell r="L1465" t="str">
            <v>בינעירוני</v>
          </cell>
          <cell r="M1465" t="str">
            <v/>
          </cell>
          <cell r="N1465" t="str">
            <v>קווים</v>
          </cell>
          <cell r="O1465" t="str">
            <v>מודיעין עילית</v>
          </cell>
          <cell r="P1465" t="str">
            <v/>
          </cell>
          <cell r="Q1465" t="str">
            <v/>
          </cell>
          <cell r="R1465" t="str">
            <v>חשמונאים</v>
          </cell>
        </row>
        <row r="1466">
          <cell r="B1466">
            <v>79184401</v>
          </cell>
          <cell r="C1466">
            <v>79184401</v>
          </cell>
          <cell r="D1466" t="str">
            <v>קווים</v>
          </cell>
          <cell r="E1466" t="str">
            <v>קווים תחבורה ציבורית בע"מ</v>
          </cell>
          <cell r="F1466" t="str">
            <v>קווים</v>
          </cell>
          <cell r="G1466">
            <v>2021</v>
          </cell>
          <cell r="H1466" t="str">
            <v>וולוו</v>
          </cell>
          <cell r="I1466" t="str">
            <v>B11R</v>
          </cell>
          <cell r="J1466">
            <v>51</v>
          </cell>
          <cell r="K1466" t="str">
            <v>אוטובוס</v>
          </cell>
          <cell r="L1466" t="str">
            <v>בינעירוני</v>
          </cell>
          <cell r="M1466" t="str">
            <v/>
          </cell>
          <cell r="N1466" t="str">
            <v>קווים</v>
          </cell>
          <cell r="O1466" t="str">
            <v>מודיעין עילית</v>
          </cell>
          <cell r="P1466" t="str">
            <v/>
          </cell>
          <cell r="Q1466" t="str">
            <v/>
          </cell>
          <cell r="R1466" t="str">
            <v>חשמונאים</v>
          </cell>
        </row>
        <row r="1467">
          <cell r="B1467">
            <v>79183501</v>
          </cell>
          <cell r="C1467">
            <v>79183501</v>
          </cell>
          <cell r="D1467" t="str">
            <v>קווים</v>
          </cell>
          <cell r="E1467" t="str">
            <v>קווים תחבורה ציבורית בע"מ</v>
          </cell>
          <cell r="F1467" t="str">
            <v>קווים</v>
          </cell>
          <cell r="G1467">
            <v>2021</v>
          </cell>
          <cell r="H1467" t="str">
            <v>וולוו</v>
          </cell>
          <cell r="I1467" t="str">
            <v>B11R</v>
          </cell>
          <cell r="J1467">
            <v>51</v>
          </cell>
          <cell r="K1467" t="str">
            <v>אוטובוס</v>
          </cell>
          <cell r="L1467" t="str">
            <v>בינעירוני</v>
          </cell>
          <cell r="M1467" t="str">
            <v/>
          </cell>
          <cell r="N1467" t="str">
            <v>קווים</v>
          </cell>
          <cell r="O1467" t="str">
            <v>מודיעין עילית</v>
          </cell>
          <cell r="P1467" t="str">
            <v/>
          </cell>
          <cell r="Q1467" t="str">
            <v/>
          </cell>
          <cell r="R1467" t="str">
            <v>חשמונאים</v>
          </cell>
        </row>
        <row r="1468">
          <cell r="B1468">
            <v>79183401</v>
          </cell>
          <cell r="C1468">
            <v>79183401</v>
          </cell>
          <cell r="D1468" t="str">
            <v>קווים</v>
          </cell>
          <cell r="E1468" t="str">
            <v>קווים תחבורה ציבורית בע"מ</v>
          </cell>
          <cell r="F1468" t="str">
            <v>קווים</v>
          </cell>
          <cell r="G1468">
            <v>2021</v>
          </cell>
          <cell r="H1468" t="str">
            <v>וולוו</v>
          </cell>
          <cell r="I1468" t="str">
            <v>B11R</v>
          </cell>
          <cell r="J1468">
            <v>51</v>
          </cell>
          <cell r="K1468" t="str">
            <v>אוטובוס</v>
          </cell>
          <cell r="L1468" t="str">
            <v>בינעירוני</v>
          </cell>
          <cell r="M1468" t="str">
            <v/>
          </cell>
          <cell r="N1468" t="str">
            <v>קווים</v>
          </cell>
          <cell r="O1468" t="str">
            <v>מודיעין עילית</v>
          </cell>
          <cell r="P1468" t="str">
            <v/>
          </cell>
          <cell r="Q1468" t="str">
            <v/>
          </cell>
          <cell r="R1468" t="str">
            <v>חשמונאים</v>
          </cell>
        </row>
        <row r="1469">
          <cell r="B1469">
            <v>79183601</v>
          </cell>
          <cell r="C1469">
            <v>79183601</v>
          </cell>
          <cell r="D1469" t="str">
            <v>קווים</v>
          </cell>
          <cell r="E1469" t="str">
            <v>קווים תחבורה ציבורית בע"מ</v>
          </cell>
          <cell r="F1469" t="str">
            <v>קווים</v>
          </cell>
          <cell r="G1469">
            <v>2021</v>
          </cell>
          <cell r="H1469" t="str">
            <v>וולוו</v>
          </cell>
          <cell r="I1469" t="str">
            <v>B11R</v>
          </cell>
          <cell r="J1469">
            <v>51</v>
          </cell>
          <cell r="K1469" t="str">
            <v>אוטובוס</v>
          </cell>
          <cell r="L1469" t="str">
            <v>בינעירוני</v>
          </cell>
          <cell r="M1469" t="str">
            <v/>
          </cell>
          <cell r="N1469" t="str">
            <v>קווים</v>
          </cell>
          <cell r="O1469" t="str">
            <v>מודיעין עילית</v>
          </cell>
          <cell r="P1469" t="str">
            <v/>
          </cell>
          <cell r="Q1469" t="str">
            <v/>
          </cell>
          <cell r="R1469" t="str">
            <v>חשמונאים</v>
          </cell>
        </row>
        <row r="1470">
          <cell r="B1470">
            <v>79183801</v>
          </cell>
          <cell r="C1470">
            <v>79183801</v>
          </cell>
          <cell r="D1470" t="str">
            <v>קווים</v>
          </cell>
          <cell r="E1470" t="str">
            <v>קווים תחבורה ציבורית בע"מ</v>
          </cell>
          <cell r="F1470" t="str">
            <v>קווים</v>
          </cell>
          <cell r="G1470">
            <v>2021</v>
          </cell>
          <cell r="H1470" t="str">
            <v>וולוו</v>
          </cell>
          <cell r="I1470" t="str">
            <v>B11R</v>
          </cell>
          <cell r="J1470">
            <v>51</v>
          </cell>
          <cell r="K1470" t="str">
            <v>אוטובוס</v>
          </cell>
          <cell r="L1470" t="str">
            <v>בינעירוני</v>
          </cell>
          <cell r="M1470" t="str">
            <v/>
          </cell>
          <cell r="N1470" t="str">
            <v>קווים</v>
          </cell>
          <cell r="O1470" t="str">
            <v>מודיעין</v>
          </cell>
          <cell r="P1470" t="str">
            <v/>
          </cell>
          <cell r="Q1470" t="str">
            <v/>
          </cell>
          <cell r="R1470" t="str">
            <v>חשמונאים</v>
          </cell>
        </row>
        <row r="1471">
          <cell r="B1471">
            <v>79184701</v>
          </cell>
          <cell r="C1471">
            <v>79184701</v>
          </cell>
          <cell r="D1471" t="str">
            <v>קווים</v>
          </cell>
          <cell r="E1471" t="str">
            <v>קווים תחבורה ציבורית בע"מ</v>
          </cell>
          <cell r="F1471" t="str">
            <v>קווים</v>
          </cell>
          <cell r="G1471">
            <v>2021</v>
          </cell>
          <cell r="H1471" t="str">
            <v>וולוו</v>
          </cell>
          <cell r="I1471" t="str">
            <v>B11R</v>
          </cell>
          <cell r="J1471">
            <v>51</v>
          </cell>
          <cell r="K1471" t="str">
            <v>אוטובוס</v>
          </cell>
          <cell r="L1471" t="str">
            <v>בינעירוני</v>
          </cell>
          <cell r="M1471" t="str">
            <v/>
          </cell>
          <cell r="N1471" t="str">
            <v>קווים</v>
          </cell>
          <cell r="O1471" t="str">
            <v>עילית</v>
          </cell>
          <cell r="P1471" t="str">
            <v/>
          </cell>
          <cell r="Q1471" t="str">
            <v/>
          </cell>
          <cell r="R1471" t="str">
            <v>עילית</v>
          </cell>
        </row>
        <row r="1472">
          <cell r="B1472">
            <v>79184801</v>
          </cell>
          <cell r="C1472">
            <v>79184801</v>
          </cell>
          <cell r="D1472" t="str">
            <v>קווים</v>
          </cell>
          <cell r="E1472" t="str">
            <v>קווים תחבורה ציבורית בע"מ</v>
          </cell>
          <cell r="F1472" t="str">
            <v>קווים</v>
          </cell>
          <cell r="G1472">
            <v>2021</v>
          </cell>
          <cell r="H1472" t="str">
            <v>וולוו</v>
          </cell>
          <cell r="I1472" t="str">
            <v>B11R</v>
          </cell>
          <cell r="J1472">
            <v>51</v>
          </cell>
          <cell r="K1472" t="str">
            <v>אוטובוס</v>
          </cell>
          <cell r="L1472" t="str">
            <v>בינעירוני</v>
          </cell>
          <cell r="M1472" t="str">
            <v/>
          </cell>
          <cell r="N1472" t="str">
            <v>קווים</v>
          </cell>
          <cell r="O1472" t="str">
            <v>עילית</v>
          </cell>
          <cell r="P1472" t="str">
            <v/>
          </cell>
          <cell r="Q1472" t="str">
            <v/>
          </cell>
          <cell r="R1472" t="str">
            <v>עילית</v>
          </cell>
        </row>
        <row r="1473">
          <cell r="B1473">
            <v>79184901</v>
          </cell>
          <cell r="C1473">
            <v>79184901</v>
          </cell>
          <cell r="D1473" t="str">
            <v>קווים</v>
          </cell>
          <cell r="E1473" t="str">
            <v>קווים תחבורה ציבורית בע"מ</v>
          </cell>
          <cell r="F1473" t="str">
            <v>קווים</v>
          </cell>
          <cell r="G1473">
            <v>2021</v>
          </cell>
          <cell r="H1473" t="str">
            <v>וולוו</v>
          </cell>
          <cell r="I1473" t="str">
            <v>B11R</v>
          </cell>
          <cell r="J1473">
            <v>51</v>
          </cell>
          <cell r="K1473" t="str">
            <v>אוטובוס</v>
          </cell>
          <cell r="L1473" t="str">
            <v>בינעירוני</v>
          </cell>
          <cell r="M1473" t="str">
            <v/>
          </cell>
          <cell r="N1473" t="str">
            <v>קווים</v>
          </cell>
          <cell r="O1473" t="str">
            <v>עילית</v>
          </cell>
          <cell r="P1473" t="str">
            <v/>
          </cell>
          <cell r="Q1473" t="str">
            <v/>
          </cell>
          <cell r="R1473" t="str">
            <v>עילית</v>
          </cell>
        </row>
        <row r="1474">
          <cell r="B1474">
            <v>79185701</v>
          </cell>
          <cell r="C1474">
            <v>79185701</v>
          </cell>
          <cell r="D1474" t="str">
            <v>קווים</v>
          </cell>
          <cell r="E1474" t="str">
            <v>קווים תחבורה ציבורית בע"מ</v>
          </cell>
          <cell r="F1474" t="str">
            <v>קווים</v>
          </cell>
          <cell r="G1474">
            <v>2021</v>
          </cell>
          <cell r="H1474" t="str">
            <v>וולוו</v>
          </cell>
          <cell r="I1474" t="str">
            <v>B8R</v>
          </cell>
          <cell r="J1474" t="e">
            <v>#N/A</v>
          </cell>
          <cell r="K1474" t="str">
            <v>אוטובוס</v>
          </cell>
          <cell r="L1474" t="str">
            <v>בינעירוני</v>
          </cell>
          <cell r="M1474" t="str">
            <v/>
          </cell>
          <cell r="N1474" t="str">
            <v>קווים</v>
          </cell>
          <cell r="O1474" t="str">
            <v>רמלה לוד</v>
          </cell>
          <cell r="P1474" t="str">
            <v/>
          </cell>
          <cell r="Q1474" t="str">
            <v/>
          </cell>
          <cell r="R1474" t="str">
            <v>חשמונאים</v>
          </cell>
        </row>
        <row r="1475">
          <cell r="B1475">
            <v>79185601</v>
          </cell>
          <cell r="C1475">
            <v>79185601</v>
          </cell>
          <cell r="D1475" t="str">
            <v>קווים</v>
          </cell>
          <cell r="E1475" t="str">
            <v>קווים תחבורה ציבורית בע"מ</v>
          </cell>
          <cell r="F1475" t="str">
            <v>קווים</v>
          </cell>
          <cell r="G1475">
            <v>2021</v>
          </cell>
          <cell r="H1475" t="str">
            <v>וולוו</v>
          </cell>
          <cell r="I1475" t="str">
            <v>B8R</v>
          </cell>
          <cell r="J1475" t="e">
            <v>#N/A</v>
          </cell>
          <cell r="K1475" t="str">
            <v>אוטובוס</v>
          </cell>
          <cell r="L1475" t="str">
            <v>בינעירוני</v>
          </cell>
          <cell r="M1475" t="str">
            <v/>
          </cell>
          <cell r="N1475" t="str">
            <v>קווים</v>
          </cell>
          <cell r="O1475" t="str">
            <v>רמלה לוד</v>
          </cell>
          <cell r="P1475" t="str">
            <v/>
          </cell>
          <cell r="Q1475" t="str">
            <v/>
          </cell>
          <cell r="R1475" t="str">
            <v>חשמונאים</v>
          </cell>
        </row>
        <row r="1476">
          <cell r="B1476">
            <v>79188601</v>
          </cell>
          <cell r="C1476">
            <v>79188601</v>
          </cell>
          <cell r="D1476" t="str">
            <v>קווים</v>
          </cell>
          <cell r="E1476" t="str">
            <v>קווים תחבורה ציבורית בע"מ</v>
          </cell>
          <cell r="F1476" t="str">
            <v>קווים</v>
          </cell>
          <cell r="G1476">
            <v>2021</v>
          </cell>
          <cell r="H1476" t="str">
            <v>וולוו</v>
          </cell>
          <cell r="I1476" t="str">
            <v>B8R</v>
          </cell>
          <cell r="J1476" t="e">
            <v>#N/A</v>
          </cell>
          <cell r="K1476" t="str">
            <v>אוטובוס</v>
          </cell>
          <cell r="L1476" t="str">
            <v>בינעירוני</v>
          </cell>
          <cell r="M1476" t="str">
            <v/>
          </cell>
          <cell r="N1476" t="str">
            <v>קווים</v>
          </cell>
          <cell r="O1476" t="str">
            <v>רמלה לוד</v>
          </cell>
          <cell r="P1476" t="str">
            <v/>
          </cell>
          <cell r="Q1476" t="str">
            <v/>
          </cell>
          <cell r="R1476" t="str">
            <v>חשמונאים</v>
          </cell>
        </row>
      </sheetData>
      <sheetData sheetId="1"/>
      <sheetData sheetId="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עמוס חג'ג'" refreshedDate="44378.308617939816" createdVersion="7" refreshedVersion="7" minRefreshableVersion="3" recordCount="52" xr:uid="{983B0D7F-ABC6-4BFA-97A1-E0A2E1595245}">
  <cacheSource type="worksheet">
    <worksheetSource ref="A1:V53" sheet="קובץ ניסים "/>
  </cacheSource>
  <cacheFields count="20">
    <cacheField name="מס רישוי" numFmtId="0">
      <sharedItems/>
    </cacheField>
    <cacheField name="מס רישוי2" numFmtId="0">
      <sharedItems containsSemiMixedTypes="0" containsString="0" containsNumber="1" containsInteger="1" minValue="5594087" maxValue="78589901"/>
    </cacheField>
    <cacheField name="מס פנימי" numFmtId="1">
      <sharedItems containsSemiMixedTypes="0" containsString="0" containsNumber="1" containsInteger="1" minValue="55940" maxValue="78589901"/>
    </cacheField>
    <cacheField name="מפעיל" numFmtId="0">
      <sharedItems/>
    </cacheField>
    <cacheField name="בעלות" numFmtId="1">
      <sharedItems/>
    </cacheField>
    <cacheField name="קבלן" numFmtId="0">
      <sharedItems/>
    </cacheField>
    <cacheField name="שנת יצור" numFmtId="1">
      <sharedItems containsSemiMixedTypes="0" containsString="0" containsNumber="1" containsInteger="1" minValue="2018" maxValue="2020" count="3">
        <n v="2018"/>
        <n v="2019"/>
        <n v="2020"/>
      </sharedItems>
    </cacheField>
    <cacheField name="יצרן" numFmtId="1">
      <sharedItems/>
    </cacheField>
    <cacheField name="דגם" numFmtId="0">
      <sharedItems count="4">
        <s v="URBINO18LF-4121"/>
        <s v="B8R"/>
        <s v="ZK6126HGA"/>
        <s v="B8RLE"/>
      </sharedItems>
    </cacheField>
    <cacheField name="מס' נוסעים " numFmtId="0">
      <sharedItems/>
    </cacheField>
    <cacheField name="סוג רכב " numFmtId="14">
      <sharedItems/>
    </cacheField>
    <cacheField name="עירוני/בינעירוני" numFmtId="0">
      <sharedItems count="2">
        <s v="עירוני"/>
        <s v="בינעירוני"/>
      </sharedItems>
    </cacheField>
    <cacheField name="מאפיינים" numFmtId="0">
      <sharedItems count="3">
        <s v="מפרקי"/>
        <s v=""/>
        <s v="נגיש"/>
      </sharedItems>
    </cacheField>
    <cacheField name="מורשה למפעיל" numFmtId="0">
      <sharedItems/>
    </cacheField>
    <cacheField name="מורשה לאשכול" numFmtId="0">
      <sharedItems/>
    </cacheField>
    <cacheField name="בקשה לתאריך הפעלה" numFmtId="0">
      <sharedItems/>
    </cacheField>
    <cacheField name="תאריך תחילת הרשאה (ימולא על ידי הבקרה)" numFmtId="0">
      <sharedItems/>
    </cacheField>
    <cacheField name="אשכול" numFmtId="0">
      <sharedItems/>
    </cacheField>
    <cacheField name="עלות " numFmtId="164">
      <sharedItems containsSemiMixedTypes="0" containsString="0" containsNumber="1" minValue="596937.6" maxValue="1323122"/>
    </cacheField>
    <cacheField name="עלות מופחתת 31.3.21" numFmtId="164">
      <sharedItems containsSemiMixedTypes="0" containsString="0" containsNumber="1" minValue="486067.67" maxValue="1008005.5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2">
  <r>
    <s v="81-292-84"/>
    <n v="8129284"/>
    <n v="81292"/>
    <s v="קווים"/>
    <s v="קווים תחבורה ציבורית בע&quot;מ"/>
    <s v="קווים"/>
    <x v="0"/>
    <s v="סולאריס"/>
    <x v="0"/>
    <e v="#N/A"/>
    <s v="אוטובוס"/>
    <x v="0"/>
    <x v="0"/>
    <s v="קווים"/>
    <s v="אונו"/>
    <s v=""/>
    <s v=""/>
    <s v="אונו אלעד"/>
    <n v="1256483"/>
    <n v="885766.47"/>
  </r>
  <r>
    <s v="81-293-84"/>
    <n v="8129384"/>
    <n v="81293"/>
    <s v="קווים"/>
    <s v="קווים תחבורה ציבורית בע&quot;מ"/>
    <s v="קווים"/>
    <x v="0"/>
    <s v="סולאריס"/>
    <x v="0"/>
    <e v="#N/A"/>
    <s v="אוטובוס"/>
    <x v="0"/>
    <x v="0"/>
    <s v="קווים"/>
    <s v="אונו"/>
    <s v=""/>
    <s v=""/>
    <s v="אונו אלעד"/>
    <n v="1256483"/>
    <n v="885766.47"/>
  </r>
  <r>
    <s v="55-940-87"/>
    <n v="5594087"/>
    <n v="55940"/>
    <s v="קווים"/>
    <s v="קווים תחבורה ציבורית בע&quot;מ"/>
    <s v="קווים"/>
    <x v="0"/>
    <s v="וולוו"/>
    <x v="1"/>
    <e v="#N/A"/>
    <s v="אוטובוס"/>
    <x v="1"/>
    <x v="1"/>
    <s v="קווים"/>
    <s v="אלעד"/>
    <s v=""/>
    <s v=""/>
    <s v="אונו אלעד"/>
    <n v="761367"/>
    <n v="536919.28"/>
  </r>
  <r>
    <s v="55-941-87"/>
    <n v="5594187"/>
    <n v="55941"/>
    <s v="קווים"/>
    <s v="קווים תחבורה ציבורית בע&quot;מ"/>
    <s v="קווים"/>
    <x v="0"/>
    <s v="וולוו"/>
    <x v="1"/>
    <e v="#N/A"/>
    <s v="אוטובוס"/>
    <x v="1"/>
    <x v="1"/>
    <s v="קווים"/>
    <s v="אלעד"/>
    <s v=""/>
    <s v=""/>
    <s v="אונו אלעד"/>
    <n v="761367"/>
    <n v="541640.11"/>
  </r>
  <r>
    <s v="55-942-87"/>
    <n v="5594287"/>
    <n v="55942"/>
    <s v="קווים"/>
    <s v="קווים תחבורה ציבורית בע&quot;מ"/>
    <s v="קווים"/>
    <x v="0"/>
    <s v="וולוו"/>
    <x v="1"/>
    <e v="#N/A"/>
    <s v="אוטובוס"/>
    <x v="1"/>
    <x v="1"/>
    <s v="קווים"/>
    <s v="אלעד"/>
    <s v=""/>
    <s v=""/>
    <s v="אונו אלעד"/>
    <n v="761367"/>
    <n v="541640.11"/>
  </r>
  <r>
    <s v="55-944-87"/>
    <n v="5594487"/>
    <n v="55944"/>
    <s v="קווים"/>
    <s v="קווים תחבורה ציבורית בע&quot;מ"/>
    <s v="קווים"/>
    <x v="0"/>
    <s v="וולוו"/>
    <x v="1"/>
    <e v="#N/A"/>
    <s v="אוטובוס"/>
    <x v="1"/>
    <x v="1"/>
    <s v="קווים"/>
    <s v="אלעד"/>
    <s v=""/>
    <s v=""/>
    <s v="אונו אלעד"/>
    <n v="761367"/>
    <n v="541640.11"/>
  </r>
  <r>
    <s v="81-294-84"/>
    <n v="8129484"/>
    <n v="81294"/>
    <s v="קווים"/>
    <s v="קווים תחבורה ציבורית בע&quot;מ"/>
    <s v="קווים"/>
    <x v="0"/>
    <s v="סולאריס"/>
    <x v="0"/>
    <e v="#N/A"/>
    <s v="אוטובוס"/>
    <x v="0"/>
    <x v="0"/>
    <s v="קווים"/>
    <s v="אונו"/>
    <s v=""/>
    <s v=""/>
    <s v="אונו אלעד"/>
    <n v="1323122"/>
    <n v="987019.61"/>
  </r>
  <r>
    <s v="81-295-84"/>
    <n v="8129584"/>
    <n v="81295"/>
    <s v="קווים"/>
    <s v="קווים תחבורה ציבורית בע&quot;מ"/>
    <s v="קווים"/>
    <x v="0"/>
    <s v="סולאריס"/>
    <x v="0"/>
    <e v="#N/A"/>
    <s v="אוטובוס"/>
    <x v="0"/>
    <x v="0"/>
    <s v="קווים"/>
    <s v="אונו"/>
    <s v=""/>
    <s v=""/>
    <s v="אונו אלעד"/>
    <n v="1323122"/>
    <n v="987019.61"/>
  </r>
  <r>
    <s v="81-296-84"/>
    <n v="8129684"/>
    <n v="81296"/>
    <s v="קווים"/>
    <s v="קווים תחבורה ציבורית בע&quot;מ"/>
    <s v="קווים"/>
    <x v="0"/>
    <s v="סולאריס"/>
    <x v="0"/>
    <e v="#N/A"/>
    <s v="אוטובוס"/>
    <x v="0"/>
    <x v="0"/>
    <s v="קווים"/>
    <s v="אונו"/>
    <s v=""/>
    <s v=""/>
    <s v="אונו אלעד"/>
    <n v="1323122"/>
    <n v="987019.61"/>
  </r>
  <r>
    <s v="81-297-84"/>
    <n v="8129784"/>
    <n v="81297"/>
    <s v="קווים"/>
    <s v="קווים תחבורה ציבורית בע&quot;מ"/>
    <s v="קווים"/>
    <x v="0"/>
    <s v="סולאריס"/>
    <x v="0"/>
    <e v="#N/A"/>
    <s v="אוטובוס"/>
    <x v="0"/>
    <x v="0"/>
    <s v="קווים"/>
    <s v="אונו"/>
    <s v=""/>
    <s v=""/>
    <s v="אונו אלעד"/>
    <n v="1323122"/>
    <n v="987019.61"/>
  </r>
  <r>
    <s v="81-298-84"/>
    <n v="8129884"/>
    <n v="81298"/>
    <s v="קווים"/>
    <s v="קווים תחבורה ציבורית בע&quot;מ"/>
    <s v="קווים"/>
    <x v="0"/>
    <s v="סולאריס"/>
    <x v="0"/>
    <e v="#N/A"/>
    <s v="אוטובוס"/>
    <x v="0"/>
    <x v="0"/>
    <s v="קווים"/>
    <s v="אונו"/>
    <s v=""/>
    <s v=""/>
    <s v="אונו אלעד"/>
    <n v="1323122"/>
    <n v="987019.61"/>
  </r>
  <r>
    <s v="562-72-501"/>
    <n v="56272501"/>
    <n v="56272501"/>
    <s v="קווים"/>
    <s v="קווים תחבורה ציבורית בע&quot;מ"/>
    <s v="קווים"/>
    <x v="1"/>
    <s v="יוטונג"/>
    <x v="2"/>
    <e v="#N/A"/>
    <s v="אוטובוס"/>
    <x v="0"/>
    <x v="1"/>
    <s v="קווים"/>
    <s v="אלעד"/>
    <s v=""/>
    <s v=""/>
    <s v="אונו אלעד"/>
    <n v="596937.6"/>
    <n v="486067.67"/>
  </r>
  <r>
    <s v="562-72-601"/>
    <n v="56272601"/>
    <n v="56272601"/>
    <s v="קווים"/>
    <s v="קווים תחבורה ציבורית בע&quot;מ"/>
    <s v="קווים"/>
    <x v="1"/>
    <s v="יוטונג"/>
    <x v="2"/>
    <e v="#N/A"/>
    <s v="אוטובוס"/>
    <x v="0"/>
    <x v="1"/>
    <s v="קווים"/>
    <s v="אלעד"/>
    <s v=""/>
    <s v=""/>
    <s v="אונו אלעד"/>
    <n v="596937.6"/>
    <n v="486067.67"/>
  </r>
  <r>
    <s v="562-72-701"/>
    <n v="56272701"/>
    <n v="56272701"/>
    <s v="קווים"/>
    <s v="קווים תחבורה ציבורית בע&quot;מ"/>
    <s v="קווים"/>
    <x v="1"/>
    <s v="יוטונג"/>
    <x v="2"/>
    <e v="#N/A"/>
    <s v="אוטובוס"/>
    <x v="0"/>
    <x v="1"/>
    <s v="קווים"/>
    <s v="אלעד"/>
    <s v=""/>
    <s v=""/>
    <s v="אונו אלעד"/>
    <n v="596937.6"/>
    <n v="486067.67"/>
  </r>
  <r>
    <s v="562-72-801"/>
    <n v="56272801"/>
    <n v="56272801"/>
    <s v="קווים"/>
    <s v="קווים תחבורה ציבורית בע&quot;מ"/>
    <s v="קווים"/>
    <x v="1"/>
    <s v="יוטונג"/>
    <x v="2"/>
    <e v="#N/A"/>
    <s v="אוטובוס"/>
    <x v="0"/>
    <x v="1"/>
    <s v="קווים"/>
    <s v="אלעד"/>
    <s v=""/>
    <s v=""/>
    <s v="אונו אלעד"/>
    <n v="596937.6"/>
    <n v="486067.67"/>
  </r>
  <r>
    <s v="562-72-901"/>
    <n v="56272901"/>
    <n v="56272901"/>
    <s v="קווים"/>
    <s v="קווים תחבורה ציבורית בע&quot;מ"/>
    <s v="קווים"/>
    <x v="1"/>
    <s v="יוטונג"/>
    <x v="2"/>
    <e v="#N/A"/>
    <s v="אוטובוס"/>
    <x v="0"/>
    <x v="1"/>
    <s v="קווים"/>
    <s v="אלעד"/>
    <s v=""/>
    <s v=""/>
    <s v="אונו אלעד"/>
    <n v="596937.6"/>
    <n v="486067.67"/>
  </r>
  <r>
    <s v="562-73-001"/>
    <n v="56273001"/>
    <n v="56273001"/>
    <s v="קווים"/>
    <s v="קווים תחבורה ציבורית בע&quot;מ"/>
    <s v="קווים"/>
    <x v="1"/>
    <s v="יוטונג"/>
    <x v="2"/>
    <e v="#N/A"/>
    <s v="אוטובוס"/>
    <x v="0"/>
    <x v="1"/>
    <s v="קווים"/>
    <s v="אלעד"/>
    <s v=""/>
    <s v=""/>
    <s v="אונו אלעד"/>
    <n v="596937.6"/>
    <n v="486067.67"/>
  </r>
  <r>
    <s v="562-73-101"/>
    <n v="56273101"/>
    <n v="56273101"/>
    <s v="קווים"/>
    <s v="קווים תחבורה ציבורית בע&quot;מ"/>
    <s v="קווים"/>
    <x v="1"/>
    <s v="יוטונג"/>
    <x v="2"/>
    <e v="#N/A"/>
    <s v="אוטובוס"/>
    <x v="0"/>
    <x v="1"/>
    <s v="קווים"/>
    <s v="אלעד"/>
    <s v=""/>
    <s v=""/>
    <s v="אונו אלעד"/>
    <n v="596937.6"/>
    <n v="486067.67"/>
  </r>
  <r>
    <s v="246-26-601"/>
    <n v="24626601"/>
    <n v="24626601"/>
    <s v="קווים"/>
    <s v="קווים תחבורה ציבורית בע&quot;מ"/>
    <s v="קווים"/>
    <x v="1"/>
    <s v="וולוו"/>
    <x v="1"/>
    <e v="#N/A"/>
    <s v="אוטובוס"/>
    <x v="1"/>
    <x v="1"/>
    <s v="קווים"/>
    <s v="אלעד"/>
    <s v=""/>
    <s v=""/>
    <s v="אונו אלעד"/>
    <n v="753871"/>
    <n v="614972.29"/>
  </r>
  <r>
    <s v="246-26-701"/>
    <n v="24626701"/>
    <n v="24626701"/>
    <s v="קווים"/>
    <s v="קווים תחבורה ציבורית בע&quot;מ"/>
    <s v="קווים"/>
    <x v="1"/>
    <s v="וולוו"/>
    <x v="1"/>
    <e v="#N/A"/>
    <s v="אוטובוס"/>
    <x v="1"/>
    <x v="1"/>
    <s v="קווים"/>
    <s v="אלעד"/>
    <s v=""/>
    <s v=""/>
    <s v="אונו אלעד"/>
    <n v="753871"/>
    <n v="614972.29"/>
  </r>
  <r>
    <s v="246-26-801"/>
    <n v="24626801"/>
    <n v="24626801"/>
    <s v="קווים"/>
    <s v="קווים תחבורה ציבורית בע&quot;מ"/>
    <s v="קווים"/>
    <x v="1"/>
    <s v="וולוו"/>
    <x v="1"/>
    <e v="#N/A"/>
    <s v="אוטובוס"/>
    <x v="1"/>
    <x v="1"/>
    <s v="קווים"/>
    <s v="אלעד"/>
    <s v=""/>
    <s v=""/>
    <s v="אונו אלעד"/>
    <n v="753871"/>
    <n v="614972.29"/>
  </r>
  <r>
    <s v="246-26-901"/>
    <n v="24626901"/>
    <n v="24626901"/>
    <s v="קווים"/>
    <s v="קווים תחבורה ציבורית בע&quot;מ"/>
    <s v="קווים"/>
    <x v="1"/>
    <s v="וולוו"/>
    <x v="1"/>
    <e v="#N/A"/>
    <s v="אוטובוס"/>
    <x v="1"/>
    <x v="1"/>
    <s v="קווים"/>
    <s v="אלעד"/>
    <s v=""/>
    <s v=""/>
    <s v="אונו אלעד"/>
    <n v="753871"/>
    <n v="614972.29"/>
  </r>
  <r>
    <s v="674-00-201"/>
    <n v="67400201"/>
    <n v="67400201"/>
    <s v="קווים"/>
    <s v="קווים תחבורה ציבורית בע&quot;מ"/>
    <s v="קווים"/>
    <x v="1"/>
    <s v="וולוו"/>
    <x v="1"/>
    <e v="#N/A"/>
    <s v="אוטובוס"/>
    <x v="1"/>
    <x v="1"/>
    <s v="קווים"/>
    <s v="אלעד"/>
    <s v=""/>
    <s v=""/>
    <s v="אונו אלעד"/>
    <n v="749582"/>
    <n v="610732.01"/>
  </r>
  <r>
    <s v="81-300-84"/>
    <n v="8130084"/>
    <n v="81300"/>
    <s v="קווים"/>
    <s v="קווים תחבורה ציבורית בע&quot;מ"/>
    <s v="קווים"/>
    <x v="0"/>
    <s v="סולאריס"/>
    <x v="0"/>
    <e v="#N/A"/>
    <s v="אוטובוס"/>
    <x v="0"/>
    <x v="0"/>
    <s v="קווים"/>
    <s v="אונו"/>
    <s v=""/>
    <s v=""/>
    <s v="אונו אלעד"/>
    <n v="1323122"/>
    <n v="998188.85"/>
  </r>
  <r>
    <s v="81-301-84"/>
    <n v="8130184"/>
    <n v="81301"/>
    <s v="קווים"/>
    <s v="קווים תחבורה ציבורית בע&quot;מ"/>
    <s v="קווים"/>
    <x v="0"/>
    <s v="סולאריס"/>
    <x v="0"/>
    <e v="#N/A"/>
    <s v="אוטובוס"/>
    <x v="0"/>
    <x v="0"/>
    <s v="קווים"/>
    <s v="אונו"/>
    <s v=""/>
    <s v=""/>
    <s v="אונו אלעד"/>
    <n v="1323122"/>
    <n v="998188.85"/>
  </r>
  <r>
    <s v="81-299-84"/>
    <n v="8129984"/>
    <n v="81299"/>
    <s v="קווים"/>
    <s v="קווים תחבורה ציבורית בע&quot;מ"/>
    <s v="קווים"/>
    <x v="0"/>
    <s v="סולאריס"/>
    <x v="0"/>
    <e v="#N/A"/>
    <s v="אוטובוס"/>
    <x v="0"/>
    <x v="0"/>
    <s v="קווים"/>
    <s v="אונו"/>
    <s v=""/>
    <s v=""/>
    <s v="אונו אלעד"/>
    <n v="1323122"/>
    <n v="998188.85"/>
  </r>
  <r>
    <s v="81-306-84"/>
    <n v="8130684"/>
    <n v="81306"/>
    <s v="קווים"/>
    <s v="קווים תחבורה ציבורית בע&quot;מ"/>
    <s v="קווים"/>
    <x v="0"/>
    <s v="סולאריס"/>
    <x v="0"/>
    <e v="#N/A"/>
    <s v="אוטובוס"/>
    <x v="0"/>
    <x v="0"/>
    <s v="קווים"/>
    <s v="אונו"/>
    <s v=""/>
    <s v=""/>
    <s v="אונו אלעד"/>
    <n v="1323122"/>
    <n v="1002442.75"/>
  </r>
  <r>
    <s v="81-307-84"/>
    <n v="8130784"/>
    <n v="81307"/>
    <s v="קווים"/>
    <s v="קווים תחבורה ציבורית בע&quot;מ"/>
    <s v="קווים"/>
    <x v="0"/>
    <s v="סולאריס"/>
    <x v="0"/>
    <e v="#N/A"/>
    <s v="אוטובוס"/>
    <x v="0"/>
    <x v="0"/>
    <s v="קווים"/>
    <s v="אונו"/>
    <s v=""/>
    <s v=""/>
    <s v="אונו אלעד"/>
    <n v="1323122"/>
    <n v="1002442.75"/>
  </r>
  <r>
    <s v="81-308-84"/>
    <n v="8130884"/>
    <n v="81308"/>
    <s v="קווים"/>
    <s v="קווים תחבורה ציבורית בע&quot;מ"/>
    <s v="קווים"/>
    <x v="0"/>
    <s v="סולאריס"/>
    <x v="0"/>
    <e v="#N/A"/>
    <s v="אוטובוס"/>
    <x v="0"/>
    <x v="0"/>
    <s v="קווים"/>
    <s v="אונו"/>
    <s v=""/>
    <s v=""/>
    <s v="אונו אלעד"/>
    <n v="1323122"/>
    <n v="1002442.75"/>
  </r>
  <r>
    <s v="81-309-84"/>
    <n v="8130984"/>
    <n v="81309"/>
    <s v="קווים"/>
    <s v="קווים תחבורה ציבורית בע&quot;מ"/>
    <s v="קווים"/>
    <x v="0"/>
    <s v="סולאריס"/>
    <x v="0"/>
    <e v="#N/A"/>
    <s v="אוטובוס"/>
    <x v="0"/>
    <x v="0"/>
    <s v="קווים"/>
    <s v="אונו"/>
    <s v=""/>
    <s v=""/>
    <s v="אונו אלעד"/>
    <n v="1323122"/>
    <n v="1002442.75"/>
  </r>
  <r>
    <s v="81-302-84"/>
    <n v="8130284"/>
    <n v="81302"/>
    <s v="קווים"/>
    <s v="קווים תחבורה ציבורית בע&quot;מ"/>
    <s v="קווים"/>
    <x v="0"/>
    <s v="סולאריס"/>
    <x v="0"/>
    <e v="#N/A"/>
    <s v="אוטובוס"/>
    <x v="0"/>
    <x v="0"/>
    <s v="קווים"/>
    <s v="אונו"/>
    <s v=""/>
    <s v=""/>
    <s v="אונו אלעד"/>
    <n v="1323122"/>
    <n v="1006696.66"/>
  </r>
  <r>
    <s v="81-303-84"/>
    <n v="8130384"/>
    <n v="81303"/>
    <s v="קווים"/>
    <s v="קווים תחבורה ציבורית בע&quot;מ"/>
    <s v="קווים"/>
    <x v="0"/>
    <s v="סולאריס"/>
    <x v="0"/>
    <e v="#N/A"/>
    <s v="אוטובוס"/>
    <x v="0"/>
    <x v="0"/>
    <s v="קווים"/>
    <s v="אונו"/>
    <s v=""/>
    <s v=""/>
    <s v="אונו אלעד"/>
    <n v="1323122"/>
    <n v="1006696.66"/>
  </r>
  <r>
    <s v="81-304-84"/>
    <n v="8130484"/>
    <n v="81304"/>
    <s v="קווים"/>
    <s v="קווים תחבורה ציבורית בע&quot;מ"/>
    <s v="קווים"/>
    <x v="0"/>
    <s v="סולאריס"/>
    <x v="0"/>
    <e v="#N/A"/>
    <s v="אוטובוס"/>
    <x v="0"/>
    <x v="0"/>
    <s v="קווים"/>
    <s v="אונו"/>
    <s v=""/>
    <s v=""/>
    <s v="אונו אלעד"/>
    <n v="1323122"/>
    <n v="1006696.66"/>
  </r>
  <r>
    <s v="81-305-84"/>
    <n v="8130584"/>
    <n v="81305"/>
    <s v="קווים"/>
    <s v="קווים תחבורה ציבורית בע&quot;מ"/>
    <s v="קווים"/>
    <x v="0"/>
    <s v="סולאריס"/>
    <x v="0"/>
    <e v="#N/A"/>
    <s v="אוטובוס"/>
    <x v="0"/>
    <x v="0"/>
    <s v="קווים"/>
    <s v="אונו"/>
    <s v=""/>
    <s v=""/>
    <s v="אונו אלעד"/>
    <n v="1323122"/>
    <n v="1008005.56"/>
  </r>
  <r>
    <s v="785-88-201"/>
    <n v="78588201"/>
    <n v="78588201"/>
    <s v="קווים"/>
    <s v="קווים תחבורה ציבורית בע&quot;מ"/>
    <s v="קווים"/>
    <x v="2"/>
    <s v="וולוו"/>
    <x v="3"/>
    <e v="#N/A"/>
    <s v="אוטובוס"/>
    <x v="0"/>
    <x v="2"/>
    <s v="קווים"/>
    <s v="אונו"/>
    <s v=""/>
    <s v=""/>
    <s v="אונו אלעד"/>
    <n v="703470.77"/>
    <n v="650077.34"/>
  </r>
  <r>
    <s v="785-88-101"/>
    <n v="78588101"/>
    <n v="78588101"/>
    <s v="קווים"/>
    <s v="קווים תחבורה ציבורית בע&quot;מ"/>
    <s v="קווים"/>
    <x v="2"/>
    <s v="וולוו"/>
    <x v="3"/>
    <e v="#N/A"/>
    <s v="אוטובוס"/>
    <x v="0"/>
    <x v="2"/>
    <s v="קווים"/>
    <s v="אונו"/>
    <s v=""/>
    <s v=""/>
    <s v="אונו אלעד"/>
    <n v="703470.77"/>
    <n v="650077.34"/>
  </r>
  <r>
    <s v="785-89-201"/>
    <n v="78589201"/>
    <n v="78589201"/>
    <s v="קווים"/>
    <s v="קווים תחבורה ציבורית בע&quot;מ"/>
    <s v="קווים"/>
    <x v="2"/>
    <s v="וולוו"/>
    <x v="3"/>
    <e v="#N/A"/>
    <s v="אוטובוס"/>
    <x v="0"/>
    <x v="1"/>
    <s v="קווים"/>
    <s v="אונו"/>
    <s v=""/>
    <s v=""/>
    <s v="אונו אלעד"/>
    <n v="738465"/>
    <n v="697555.63"/>
  </r>
  <r>
    <s v="785-89-301"/>
    <n v="78589301"/>
    <n v="78589301"/>
    <s v="קווים"/>
    <s v="קווים תחבורה ציבורית בע&quot;מ"/>
    <s v="קווים"/>
    <x v="2"/>
    <s v="וולוו"/>
    <x v="3"/>
    <e v="#N/A"/>
    <s v="אוטובוס"/>
    <x v="0"/>
    <x v="1"/>
    <s v="קווים"/>
    <s v="אונו"/>
    <s v=""/>
    <s v=""/>
    <s v="אונו אלעד"/>
    <n v="738465"/>
    <n v="697555.63"/>
  </r>
  <r>
    <s v="785-89-401"/>
    <n v="78589401"/>
    <n v="78589401"/>
    <s v="קווים"/>
    <s v="קווים תחבורה ציבורית בע&quot;מ"/>
    <s v="קווים"/>
    <x v="2"/>
    <s v="וולוו"/>
    <x v="3"/>
    <e v="#N/A"/>
    <s v="אוטובוס"/>
    <x v="0"/>
    <x v="1"/>
    <s v="קווים"/>
    <s v="אונו"/>
    <s v=""/>
    <s v=""/>
    <s v="אונו אלעד"/>
    <n v="738465"/>
    <n v="697555.63"/>
  </r>
  <r>
    <s v="785-89-901"/>
    <n v="78589901"/>
    <n v="78589901"/>
    <s v="קווים"/>
    <s v="קווים תחבורה ציבורית בע&quot;מ"/>
    <s v="קווים"/>
    <x v="2"/>
    <s v="וולוו"/>
    <x v="3"/>
    <e v="#N/A"/>
    <s v="אוטובוס"/>
    <x v="0"/>
    <x v="1"/>
    <s v="קווים"/>
    <s v="אונו"/>
    <s v=""/>
    <s v=""/>
    <s v="אונו אלעד"/>
    <n v="758490.61"/>
    <n v="716847.03"/>
  </r>
  <r>
    <s v="785-89-701"/>
    <n v="78589701"/>
    <n v="78589701"/>
    <s v="קווים"/>
    <s v="קווים תחבורה ציבורית בע&quot;מ"/>
    <s v="קווים"/>
    <x v="2"/>
    <s v="וולוו"/>
    <x v="3"/>
    <e v="#N/A"/>
    <s v="אוטובוס"/>
    <x v="0"/>
    <x v="1"/>
    <s v="קווים"/>
    <s v="אונו"/>
    <s v=""/>
    <s v=""/>
    <s v="אונו אלעד"/>
    <n v="739447.8"/>
    <n v="698666.86"/>
  </r>
  <r>
    <s v="785-87-901"/>
    <n v="78587901"/>
    <n v="78587901"/>
    <s v="קווים"/>
    <s v="קווים תחבורה ציבורית בע&quot;מ"/>
    <s v="קווים"/>
    <x v="2"/>
    <s v="וולוו"/>
    <x v="3"/>
    <e v="#N/A"/>
    <s v="אוטובוס"/>
    <x v="0"/>
    <x v="2"/>
    <s v="קווים"/>
    <s v="אונו"/>
    <s v=""/>
    <s v=""/>
    <s v="אונו אלעד"/>
    <n v="703470.77"/>
    <n v="650077.34"/>
  </r>
  <r>
    <s v="785-87-801"/>
    <n v="78587801"/>
    <n v="78587801"/>
    <s v="קווים"/>
    <s v="קווים תחבורה ציבורית בע&quot;מ"/>
    <s v="קווים"/>
    <x v="2"/>
    <s v="וולוו"/>
    <x v="3"/>
    <e v="#N/A"/>
    <s v="אוטובוס"/>
    <x v="0"/>
    <x v="2"/>
    <s v="קווים"/>
    <s v="אונו"/>
    <s v=""/>
    <s v=""/>
    <s v="אונו אלעד"/>
    <n v="703470.77"/>
    <n v="650077.34"/>
  </r>
  <r>
    <s v="785-89-601"/>
    <n v="78589601"/>
    <n v="78589601"/>
    <s v="קווים"/>
    <s v="קווים תחבורה ציבורית בע&quot;מ"/>
    <s v="קווים"/>
    <x v="2"/>
    <s v="וולוו"/>
    <x v="3"/>
    <e v="#N/A"/>
    <s v="אוטובוס"/>
    <x v="0"/>
    <x v="2"/>
    <s v="קווים"/>
    <s v="אונו"/>
    <s v=""/>
    <s v=""/>
    <s v="אונו אלעד"/>
    <n v="703470.77"/>
    <n v="650077.34"/>
  </r>
  <r>
    <s v="785-88-301"/>
    <n v="78588301"/>
    <n v="78588301"/>
    <s v="קווים"/>
    <s v="קווים תחבורה ציבורית בע&quot;מ"/>
    <s v="קווים"/>
    <x v="2"/>
    <s v="וולוו"/>
    <x v="3"/>
    <e v="#N/A"/>
    <s v="אוטובוס"/>
    <x v="0"/>
    <x v="1"/>
    <s v="קווים"/>
    <s v="אונו"/>
    <s v=""/>
    <s v=""/>
    <s v="אונו אלעד"/>
    <n v="738465"/>
    <n v="699211.48"/>
  </r>
  <r>
    <s v="785-88-501"/>
    <n v="78588501"/>
    <n v="78588501"/>
    <s v="קווים"/>
    <s v="קווים תחבורה ציבורית בע&quot;מ"/>
    <s v="קווים"/>
    <x v="2"/>
    <s v="וולוו"/>
    <x v="3"/>
    <e v="#N/A"/>
    <s v="אוטובוס"/>
    <x v="0"/>
    <x v="1"/>
    <s v="קווים"/>
    <s v="אונו"/>
    <s v=""/>
    <s v=""/>
    <s v="אונו אלעד"/>
    <n v="738465"/>
    <n v="697555.63"/>
  </r>
  <r>
    <s v="785-88-401"/>
    <n v="78588401"/>
    <n v="78588401"/>
    <s v="קווים"/>
    <s v="קווים תחבורה ציבורית בע&quot;מ"/>
    <s v="קווים"/>
    <x v="2"/>
    <s v="וולוו"/>
    <x v="3"/>
    <e v="#N/A"/>
    <s v="אוטובוס"/>
    <x v="0"/>
    <x v="1"/>
    <s v="קווים"/>
    <s v="אונו"/>
    <s v=""/>
    <s v=""/>
    <s v="אונו אלעד"/>
    <n v="738465"/>
    <n v="697555.63"/>
  </r>
  <r>
    <s v="785-88-601"/>
    <n v="78588601"/>
    <n v="78588601"/>
    <s v="קווים"/>
    <s v="קווים תחבורה ציבורית בע&quot;מ"/>
    <s v="קווים"/>
    <x v="2"/>
    <s v="וולוו"/>
    <x v="3"/>
    <e v="#N/A"/>
    <s v="אוטובוס"/>
    <x v="0"/>
    <x v="1"/>
    <s v="קווים"/>
    <s v="אונו"/>
    <s v=""/>
    <s v=""/>
    <s v="אונו אלעד"/>
    <n v="738465"/>
    <n v="697555.63"/>
  </r>
  <r>
    <s v="785-88-701"/>
    <n v="78588701"/>
    <n v="78588701"/>
    <s v="קווים"/>
    <s v="קווים תחבורה ציבורית בע&quot;מ"/>
    <s v="קווים"/>
    <x v="2"/>
    <s v="וולוו"/>
    <x v="3"/>
    <e v="#N/A"/>
    <s v="אוטובוס"/>
    <x v="0"/>
    <x v="1"/>
    <s v="קווים"/>
    <s v="אונו"/>
    <s v=""/>
    <s v=""/>
    <s v="אונו אלעד"/>
    <n v="738465"/>
    <n v="697555.63"/>
  </r>
  <r>
    <s v="785-89-801"/>
    <n v="78589801"/>
    <n v="78589801"/>
    <s v="קווים"/>
    <s v="קווים תחבורה ציבורית בע&quot;מ"/>
    <s v="קווים"/>
    <x v="2"/>
    <s v="וולוו"/>
    <x v="3"/>
    <e v="#N/A"/>
    <s v="אוטובוס"/>
    <x v="0"/>
    <x v="1"/>
    <s v="קווים"/>
    <s v="אונו"/>
    <s v=""/>
    <s v=""/>
    <s v="אונו אלעד"/>
    <n v="738465"/>
    <n v="697555.63"/>
  </r>
  <r>
    <s v="785-88-901"/>
    <n v="78588901"/>
    <n v="78588901"/>
    <s v="קווים"/>
    <s v="קווים תחבורה ציבורית בע&quot;מ"/>
    <s v="קווים"/>
    <x v="2"/>
    <s v="וולוו"/>
    <x v="3"/>
    <e v="#N/A"/>
    <s v="אוטובוס"/>
    <x v="0"/>
    <x v="1"/>
    <s v="קווים"/>
    <s v="אונו"/>
    <s v=""/>
    <s v=""/>
    <s v="אונו אלעד"/>
    <n v="738465"/>
    <n v="697555.63"/>
  </r>
  <r>
    <s v="785-89-101"/>
    <n v="78589101"/>
    <n v="78589101"/>
    <s v="קווים"/>
    <s v="קווים תחבורה ציבורית בע&quot;מ"/>
    <s v="קווים"/>
    <x v="2"/>
    <s v="וולוו"/>
    <x v="3"/>
    <e v="#N/A"/>
    <s v="אוטובוס"/>
    <x v="0"/>
    <x v="1"/>
    <s v="קווים"/>
    <s v="אונו"/>
    <s v=""/>
    <s v=""/>
    <s v="אונו אלעד"/>
    <n v="738465"/>
    <n v="697555.6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A44F6F7-EE6A-43E2-9B61-282E4B93BC65}" name="PivotTable1" cacheId="0" applyNumberFormats="0" applyBorderFormats="0" applyFontFormats="0" applyPatternFormats="0" applyAlignmentFormats="0" applyWidthHeightFormats="1" dataCaption="ערכים" updatedVersion="7" minRefreshableVersion="3" useAutoFormatting="1" itemPrintTitles="1" createdVersion="7" indent="0" outline="1" outlineData="1" multipleFieldFilters="0">
  <location ref="A3:E11" firstHeaderRow="1" firstDataRow="2" firstDataCol="1"/>
  <pivotFields count="20">
    <pivotField showAll="0"/>
    <pivotField dataField="1" showAll="0"/>
    <pivotField numFmtId="1" showAll="0"/>
    <pivotField showAll="0"/>
    <pivotField showAll="0"/>
    <pivotField showAll="0"/>
    <pivotField axis="axisCol" numFmtId="1" showAll="0">
      <items count="4">
        <item x="0"/>
        <item x="1"/>
        <item x="2"/>
        <item t="default"/>
      </items>
    </pivotField>
    <pivotField showAll="0"/>
    <pivotField axis="axisRow" showAll="0">
      <items count="5">
        <item sd="0" x="1"/>
        <item sd="0" x="3"/>
        <item sd="0" x="0"/>
        <item sd="0" x="2"/>
        <item t="default"/>
      </items>
    </pivotField>
    <pivotField showAll="0"/>
    <pivotField showAll="0"/>
    <pivotField axis="axisRow" showAll="0">
      <items count="3">
        <item x="1"/>
        <item x="0"/>
        <item t="default"/>
      </items>
    </pivotField>
    <pivotField showAll="0">
      <items count="4">
        <item x="1"/>
        <item x="0"/>
        <item x="2"/>
        <item t="default"/>
      </items>
    </pivotField>
    <pivotField showAll="0"/>
    <pivotField showAll="0"/>
    <pivotField showAll="0"/>
    <pivotField showAll="0"/>
    <pivotField showAll="0"/>
    <pivotField numFmtId="164" showAll="0"/>
    <pivotField numFmtId="164" showAll="0"/>
  </pivotFields>
  <rowFields count="2">
    <field x="11"/>
    <field x="8"/>
  </rowFields>
  <rowItems count="7">
    <i>
      <x/>
    </i>
    <i r="1">
      <x/>
    </i>
    <i>
      <x v="1"/>
    </i>
    <i r="1">
      <x v="1"/>
    </i>
    <i r="1">
      <x v="2"/>
    </i>
    <i r="1">
      <x v="3"/>
    </i>
    <i t="grand">
      <x/>
    </i>
  </rowItems>
  <colFields count="1">
    <field x="6"/>
  </colFields>
  <colItems count="4">
    <i>
      <x/>
    </i>
    <i>
      <x v="1"/>
    </i>
    <i>
      <x v="2"/>
    </i>
    <i t="grand">
      <x/>
    </i>
  </colItems>
  <dataFields count="1">
    <dataField name="ספירה של מס רישוי2" fld="1" subtotal="count" baseField="8"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B66"/>
  <sheetViews>
    <sheetView rightToLeft="1" workbookViewId="0">
      <selection activeCell="A2" sqref="A2"/>
    </sheetView>
  </sheetViews>
  <sheetFormatPr defaultRowHeight="14.25" x14ac:dyDescent="0.2"/>
  <cols>
    <col min="8" max="9" width="9.875" bestFit="1" customWidth="1"/>
    <col min="10" max="10" width="6" bestFit="1" customWidth="1"/>
    <col min="11" max="12" width="6.5" bestFit="1" customWidth="1"/>
    <col min="13" max="13" width="11.375" bestFit="1" customWidth="1"/>
    <col min="14" max="14" width="6.125" bestFit="1" customWidth="1"/>
    <col min="15" max="15" width="6.625" bestFit="1" customWidth="1"/>
    <col min="16" max="16" width="9.875" bestFit="1" customWidth="1"/>
    <col min="17" max="17" width="7.875" bestFit="1" customWidth="1"/>
    <col min="18" max="18" width="11.375" bestFit="1" customWidth="1"/>
    <col min="19" max="19" width="9.875" bestFit="1" customWidth="1"/>
    <col min="23" max="23" width="9.875" bestFit="1" customWidth="1"/>
    <col min="24" max="24" width="11.375" bestFit="1" customWidth="1"/>
    <col min="25" max="25" width="11.375" customWidth="1"/>
    <col min="26" max="26" width="18.375" customWidth="1"/>
  </cols>
  <sheetData>
    <row r="1" spans="1:28" ht="57" x14ac:dyDescent="0.2">
      <c r="A1" s="1" t="s">
        <v>1</v>
      </c>
      <c r="B1" s="1" t="s">
        <v>2</v>
      </c>
      <c r="C1" s="1" t="s">
        <v>3</v>
      </c>
      <c r="D1" s="1" t="s">
        <v>4</v>
      </c>
      <c r="E1" s="1" t="s">
        <v>5</v>
      </c>
      <c r="F1" s="1" t="s">
        <v>6</v>
      </c>
      <c r="G1" s="1" t="s">
        <v>7</v>
      </c>
      <c r="H1" s="1" t="s">
        <v>8</v>
      </c>
      <c r="I1" s="1" t="s">
        <v>9</v>
      </c>
      <c r="J1" s="1" t="s">
        <v>10</v>
      </c>
      <c r="K1" s="1" t="s">
        <v>11</v>
      </c>
      <c r="L1" s="1" t="s">
        <v>12</v>
      </c>
      <c r="M1" s="1" t="s">
        <v>13</v>
      </c>
      <c r="N1" s="1" t="s">
        <v>14</v>
      </c>
      <c r="O1" s="1" t="s">
        <v>15</v>
      </c>
      <c r="P1" s="1" t="s">
        <v>16</v>
      </c>
      <c r="Q1" s="1" t="s">
        <v>17</v>
      </c>
      <c r="R1" s="1" t="s">
        <v>18</v>
      </c>
      <c r="S1" s="1" t="s">
        <v>19</v>
      </c>
      <c r="T1" s="1" t="s">
        <v>20</v>
      </c>
      <c r="U1" s="1" t="s">
        <v>21</v>
      </c>
      <c r="V1" s="1" t="s">
        <v>22</v>
      </c>
      <c r="W1" s="1" t="s">
        <v>23</v>
      </c>
      <c r="X1" s="1" t="s">
        <v>24</v>
      </c>
      <c r="Y1" s="6" t="s">
        <v>26</v>
      </c>
      <c r="Z1" s="5" t="s">
        <v>25</v>
      </c>
      <c r="AA1" s="5" t="s">
        <v>114</v>
      </c>
      <c r="AB1" s="5" t="s">
        <v>115</v>
      </c>
    </row>
    <row r="2" spans="1:28" ht="28.5" x14ac:dyDescent="0.2">
      <c r="A2" s="1">
        <v>1100</v>
      </c>
      <c r="B2" s="1" t="s">
        <v>0</v>
      </c>
      <c r="C2" s="1"/>
      <c r="D2" s="1"/>
      <c r="E2" s="1">
        <v>7071</v>
      </c>
      <c r="F2" s="1">
        <v>1</v>
      </c>
      <c r="G2" s="1">
        <v>8129284</v>
      </c>
      <c r="H2" s="2">
        <v>43115</v>
      </c>
      <c r="I2" s="2">
        <v>43117</v>
      </c>
      <c r="J2" s="1"/>
      <c r="K2" s="1">
        <v>0</v>
      </c>
      <c r="L2" s="1"/>
      <c r="M2" s="3">
        <v>1256483</v>
      </c>
      <c r="N2" s="1">
        <v>0</v>
      </c>
      <c r="O2" s="1">
        <v>0</v>
      </c>
      <c r="P2" s="1">
        <v>0</v>
      </c>
      <c r="Q2" s="1">
        <v>0</v>
      </c>
      <c r="R2" s="3">
        <v>1256483</v>
      </c>
      <c r="S2" s="3">
        <v>341817.42</v>
      </c>
      <c r="T2" s="1">
        <v>9.1999999999999993</v>
      </c>
      <c r="U2" s="3">
        <v>28899.11</v>
      </c>
      <c r="V2" s="1">
        <v>0</v>
      </c>
      <c r="W2" s="3">
        <v>370716.53</v>
      </c>
      <c r="X2" s="3">
        <v>885766.47</v>
      </c>
      <c r="Y2" t="str">
        <f>VLOOKUP(G2,[1]גיליון1!$B:$I,7,0)</f>
        <v>סולאריס</v>
      </c>
      <c r="Z2" t="str">
        <f>VLOOKUP(G2,[1]גיליון1!$B:$I,8,0)</f>
        <v>URBINO18LF-4121</v>
      </c>
      <c r="AA2">
        <f>VLOOKUP(G2,'קובץ ניסים '!B:B,1,0)</f>
        <v>8129284</v>
      </c>
      <c r="AB2" t="str">
        <f>VLOOKUP(G2,[1]גיליון1!$B:$R,17,0)</f>
        <v>אונו אלעד</v>
      </c>
    </row>
    <row r="3" spans="1:28" ht="28.5" x14ac:dyDescent="0.2">
      <c r="A3" s="1">
        <v>1100</v>
      </c>
      <c r="B3" s="1" t="s">
        <v>0</v>
      </c>
      <c r="C3" s="1"/>
      <c r="D3" s="1"/>
      <c r="E3" s="1">
        <v>7072</v>
      </c>
      <c r="F3" s="1">
        <v>1</v>
      </c>
      <c r="G3" s="1">
        <v>8129384</v>
      </c>
      <c r="H3" s="2">
        <v>43116</v>
      </c>
      <c r="I3" s="2">
        <v>43117</v>
      </c>
      <c r="J3" s="1"/>
      <c r="K3" s="1">
        <v>0</v>
      </c>
      <c r="L3" s="1"/>
      <c r="M3" s="3">
        <v>1256483</v>
      </c>
      <c r="N3" s="1">
        <v>0</v>
      </c>
      <c r="O3" s="1">
        <v>0</v>
      </c>
      <c r="P3" s="1">
        <v>0</v>
      </c>
      <c r="Q3" s="1">
        <v>0</v>
      </c>
      <c r="R3" s="3">
        <v>1256483</v>
      </c>
      <c r="S3" s="3">
        <v>341817.42</v>
      </c>
      <c r="T3" s="1">
        <v>9.1999999999999993</v>
      </c>
      <c r="U3" s="3">
        <v>28899.11</v>
      </c>
      <c r="V3" s="1">
        <v>0</v>
      </c>
      <c r="W3" s="3">
        <v>370716.53</v>
      </c>
      <c r="X3" s="3">
        <v>885766.47</v>
      </c>
      <c r="Y3" t="str">
        <f>VLOOKUP(G3,[1]גיליון1!$B:$I,7,0)</f>
        <v>סולאריס</v>
      </c>
      <c r="Z3" t="str">
        <f>VLOOKUP(G3,[1]גיליון1!$B:$I,8,0)</f>
        <v>URBINO18LF-4121</v>
      </c>
      <c r="AA3">
        <f>VLOOKUP(G3,'קובץ ניסים '!B:B,1,0)</f>
        <v>8129384</v>
      </c>
      <c r="AB3" t="str">
        <f>VLOOKUP(G3,[1]גיליון1!$B:$R,17,0)</f>
        <v>אונו אלעד</v>
      </c>
    </row>
    <row r="4" spans="1:28" ht="28.5" x14ac:dyDescent="0.2">
      <c r="A4" s="1">
        <v>1100</v>
      </c>
      <c r="B4" s="1" t="s">
        <v>0</v>
      </c>
      <c r="C4" s="1"/>
      <c r="D4" s="1"/>
      <c r="E4" s="1">
        <v>7073</v>
      </c>
      <c r="F4" s="1">
        <v>1</v>
      </c>
      <c r="G4" s="1">
        <v>5594087</v>
      </c>
      <c r="H4" s="2">
        <v>43125</v>
      </c>
      <c r="I4" s="2">
        <v>43118</v>
      </c>
      <c r="J4" s="1"/>
      <c r="K4" s="1">
        <v>0</v>
      </c>
      <c r="L4" s="1"/>
      <c r="M4" s="3">
        <v>761367</v>
      </c>
      <c r="N4" s="1">
        <v>0</v>
      </c>
      <c r="O4" s="1">
        <v>0</v>
      </c>
      <c r="P4" s="1">
        <v>0</v>
      </c>
      <c r="Q4" s="1">
        <v>0</v>
      </c>
      <c r="R4" s="3">
        <v>761367</v>
      </c>
      <c r="S4" s="3">
        <v>206936.28</v>
      </c>
      <c r="T4" s="1">
        <v>9.1999999999999993</v>
      </c>
      <c r="U4" s="3">
        <v>17511.439999999999</v>
      </c>
      <c r="V4" s="1">
        <v>0</v>
      </c>
      <c r="W4" s="3">
        <v>224447.72</v>
      </c>
      <c r="X4" s="3">
        <v>536919.28</v>
      </c>
      <c r="Y4" t="str">
        <f>VLOOKUP(G4,[1]גיליון1!$B:$I,7,0)</f>
        <v>וולוו</v>
      </c>
      <c r="Z4" t="str">
        <f>VLOOKUP(G4,[1]גיליון1!$B:$I,8,0)</f>
        <v>B8R</v>
      </c>
      <c r="AA4">
        <f>VLOOKUP(G4,'קובץ ניסים '!B:B,1,0)</f>
        <v>5594087</v>
      </c>
      <c r="AB4" t="str">
        <f>VLOOKUP(G4,[1]גיליון1!$B:$R,17,0)</f>
        <v>אונו אלעד</v>
      </c>
    </row>
    <row r="5" spans="1:28" ht="28.5" x14ac:dyDescent="0.2">
      <c r="A5" s="1">
        <v>1100</v>
      </c>
      <c r="B5" s="1" t="s">
        <v>0</v>
      </c>
      <c r="C5" s="1"/>
      <c r="D5" s="1"/>
      <c r="E5" s="1">
        <v>7106</v>
      </c>
      <c r="F5" s="1">
        <v>1</v>
      </c>
      <c r="G5" s="1">
        <v>5594287</v>
      </c>
      <c r="H5" s="2">
        <v>43144</v>
      </c>
      <c r="I5" s="2">
        <v>43142</v>
      </c>
      <c r="J5" s="1"/>
      <c r="K5" s="1">
        <v>0</v>
      </c>
      <c r="L5" s="1"/>
      <c r="M5" s="3">
        <v>761367</v>
      </c>
      <c r="N5" s="1">
        <v>0</v>
      </c>
      <c r="O5" s="1">
        <v>0</v>
      </c>
      <c r="P5" s="1">
        <v>0</v>
      </c>
      <c r="Q5" s="1">
        <v>0</v>
      </c>
      <c r="R5" s="3">
        <v>761367</v>
      </c>
      <c r="S5" s="3">
        <v>202215.45</v>
      </c>
      <c r="T5" s="1">
        <v>9.1999999999999993</v>
      </c>
      <c r="U5" s="3">
        <v>17511.439999999999</v>
      </c>
      <c r="V5" s="1">
        <v>0</v>
      </c>
      <c r="W5" s="3">
        <v>219726.89</v>
      </c>
      <c r="X5" s="3">
        <v>541640.11</v>
      </c>
      <c r="Y5" t="str">
        <f>VLOOKUP(G5,[1]גיליון1!$B:$I,7,0)</f>
        <v>וולוו</v>
      </c>
      <c r="Z5" t="str">
        <f>VLOOKUP(G5,[1]גיליון1!$B:$I,8,0)</f>
        <v>B8R</v>
      </c>
      <c r="AA5">
        <f>VLOOKUP(G5,'קובץ ניסים '!B:B,1,0)</f>
        <v>5594287</v>
      </c>
      <c r="AB5" t="str">
        <f>VLOOKUP(G5,[1]גיליון1!$B:$R,17,0)</f>
        <v>אונו אלעד</v>
      </c>
    </row>
    <row r="6" spans="1:28" ht="28.5" x14ac:dyDescent="0.2">
      <c r="A6" s="1">
        <v>1100</v>
      </c>
      <c r="B6" s="1" t="s">
        <v>0</v>
      </c>
      <c r="C6" s="1"/>
      <c r="D6" s="1"/>
      <c r="E6" s="1">
        <v>7107</v>
      </c>
      <c r="F6" s="1">
        <v>1</v>
      </c>
      <c r="G6" s="1">
        <v>5594487</v>
      </c>
      <c r="H6" s="2">
        <v>43144</v>
      </c>
      <c r="I6" s="2">
        <v>43142</v>
      </c>
      <c r="J6" s="1"/>
      <c r="K6" s="1">
        <v>0</v>
      </c>
      <c r="L6" s="1"/>
      <c r="M6" s="3">
        <v>761367</v>
      </c>
      <c r="N6" s="1">
        <v>0</v>
      </c>
      <c r="O6" s="1">
        <v>0</v>
      </c>
      <c r="P6" s="1">
        <v>0</v>
      </c>
      <c r="Q6" s="1">
        <v>0</v>
      </c>
      <c r="R6" s="3">
        <v>761367</v>
      </c>
      <c r="S6" s="3">
        <v>202215.45</v>
      </c>
      <c r="T6" s="1">
        <v>9.1999999999999993</v>
      </c>
      <c r="U6" s="3">
        <v>17511.439999999999</v>
      </c>
      <c r="V6" s="1">
        <v>0</v>
      </c>
      <c r="W6" s="3">
        <v>219726.89</v>
      </c>
      <c r="X6" s="3">
        <v>541640.11</v>
      </c>
      <c r="Y6" t="str">
        <f>VLOOKUP(G6,[1]גיליון1!$B:$I,7,0)</f>
        <v>וולוו</v>
      </c>
      <c r="Z6" t="str">
        <f>VLOOKUP(G6,[1]גיליון1!$B:$I,8,0)</f>
        <v>B8R</v>
      </c>
      <c r="AA6">
        <f>VLOOKUP(G6,'קובץ ניסים '!B:B,1,0)</f>
        <v>5594487</v>
      </c>
      <c r="AB6" t="str">
        <f>VLOOKUP(G6,[1]גיליון1!$B:$R,17,0)</f>
        <v>אונו אלעד</v>
      </c>
    </row>
    <row r="7" spans="1:28" ht="28.5" x14ac:dyDescent="0.2">
      <c r="A7" s="1">
        <v>1100</v>
      </c>
      <c r="B7" s="1" t="s">
        <v>0</v>
      </c>
      <c r="C7" s="1"/>
      <c r="D7" s="1"/>
      <c r="E7" s="1">
        <v>7108</v>
      </c>
      <c r="F7" s="1">
        <v>1</v>
      </c>
      <c r="G7" s="1">
        <v>5594187</v>
      </c>
      <c r="H7" s="2">
        <v>43144</v>
      </c>
      <c r="I7" s="2">
        <v>43142</v>
      </c>
      <c r="J7" s="1"/>
      <c r="K7" s="1">
        <v>0</v>
      </c>
      <c r="L7" s="1"/>
      <c r="M7" s="3">
        <v>761367</v>
      </c>
      <c r="N7" s="1">
        <v>0</v>
      </c>
      <c r="O7" s="1">
        <v>0</v>
      </c>
      <c r="P7" s="1">
        <v>0</v>
      </c>
      <c r="Q7" s="1">
        <v>0</v>
      </c>
      <c r="R7" s="3">
        <v>761367</v>
      </c>
      <c r="S7" s="3">
        <v>202215.45</v>
      </c>
      <c r="T7" s="1">
        <v>9.1999999999999993</v>
      </c>
      <c r="U7" s="3">
        <v>17511.439999999999</v>
      </c>
      <c r="V7" s="1">
        <v>0</v>
      </c>
      <c r="W7" s="3">
        <v>219726.89</v>
      </c>
      <c r="X7" s="3">
        <v>541640.11</v>
      </c>
      <c r="Y7" t="str">
        <f>VLOOKUP(G7,[1]גיליון1!$B:$I,7,0)</f>
        <v>וולוו</v>
      </c>
      <c r="Z7" t="str">
        <f>VLOOKUP(G7,[1]גיליון1!$B:$I,8,0)</f>
        <v>B8R</v>
      </c>
      <c r="AA7">
        <f>VLOOKUP(G7,'קובץ ניסים '!B:B,1,0)</f>
        <v>5594187</v>
      </c>
      <c r="AB7" t="str">
        <f>VLOOKUP(G7,[1]גיליון1!$B:$R,17,0)</f>
        <v>אונו אלעד</v>
      </c>
    </row>
    <row r="8" spans="1:28" ht="28.5" hidden="1" x14ac:dyDescent="0.2">
      <c r="A8" s="1">
        <v>1100</v>
      </c>
      <c r="B8" s="1" t="s">
        <v>0</v>
      </c>
      <c r="C8" s="1"/>
      <c r="D8" s="1"/>
      <c r="E8" s="1">
        <v>7314</v>
      </c>
      <c r="F8" s="1">
        <v>1</v>
      </c>
      <c r="G8" s="1">
        <v>3457189</v>
      </c>
      <c r="H8" s="2">
        <v>43272</v>
      </c>
      <c r="I8" s="2">
        <v>43271</v>
      </c>
      <c r="J8" s="1"/>
      <c r="K8" s="1">
        <v>0</v>
      </c>
      <c r="L8" s="1"/>
      <c r="M8" s="3">
        <v>445934</v>
      </c>
      <c r="N8" s="1">
        <v>0</v>
      </c>
      <c r="O8" s="1">
        <v>0</v>
      </c>
      <c r="P8" s="1">
        <v>0</v>
      </c>
      <c r="Q8" s="1">
        <v>0</v>
      </c>
      <c r="R8" s="3">
        <v>445934</v>
      </c>
      <c r="S8" s="3">
        <v>188114.41</v>
      </c>
      <c r="T8" s="1">
        <v>16.670000000000002</v>
      </c>
      <c r="U8" s="3">
        <v>18584.3</v>
      </c>
      <c r="V8" s="1">
        <v>0</v>
      </c>
      <c r="W8" s="3">
        <v>206698.71</v>
      </c>
      <c r="X8" s="3">
        <v>239235.29</v>
      </c>
      <c r="Y8" t="str">
        <f>VLOOKUP(G8,[1]גיליון1!$B:$I,7,0)</f>
        <v>מרצדס בנץ</v>
      </c>
      <c r="Z8" t="str">
        <f>VLOOKUP(G8,[1]גיליון1!$B:$I,8,0)</f>
        <v>CDI-516</v>
      </c>
      <c r="AA8" t="e">
        <f>VLOOKUP(G8,'קובץ ניסים '!B:B,1,0)</f>
        <v>#N/A</v>
      </c>
      <c r="AB8" t="str">
        <f>VLOOKUP(G8,[1]גיליון1!$B:$R,17,0)</f>
        <v>אונו אלעד</v>
      </c>
    </row>
    <row r="9" spans="1:28" ht="28.5" hidden="1" x14ac:dyDescent="0.2">
      <c r="A9" s="1">
        <v>1100</v>
      </c>
      <c r="B9" s="1" t="s">
        <v>0</v>
      </c>
      <c r="C9" s="1"/>
      <c r="D9" s="1"/>
      <c r="E9" s="1">
        <v>7315</v>
      </c>
      <c r="F9" s="1">
        <v>1</v>
      </c>
      <c r="G9" s="1">
        <v>3457289</v>
      </c>
      <c r="H9" s="2">
        <v>43272</v>
      </c>
      <c r="I9" s="2">
        <v>43271</v>
      </c>
      <c r="J9" s="1"/>
      <c r="K9" s="1">
        <v>0</v>
      </c>
      <c r="L9" s="1"/>
      <c r="M9" s="3">
        <v>445934</v>
      </c>
      <c r="N9" s="1">
        <v>0</v>
      </c>
      <c r="O9" s="1">
        <v>0</v>
      </c>
      <c r="P9" s="1">
        <v>0</v>
      </c>
      <c r="Q9" s="1">
        <v>0</v>
      </c>
      <c r="R9" s="3">
        <v>445934</v>
      </c>
      <c r="S9" s="3">
        <v>188114.41</v>
      </c>
      <c r="T9" s="1">
        <v>16.670000000000002</v>
      </c>
      <c r="U9" s="3">
        <v>18584.3</v>
      </c>
      <c r="V9" s="1">
        <v>0</v>
      </c>
      <c r="W9" s="3">
        <v>206698.71</v>
      </c>
      <c r="X9" s="3">
        <v>239235.29</v>
      </c>
      <c r="Y9" t="str">
        <f>VLOOKUP(G9,[1]גיליון1!$B:$I,7,0)</f>
        <v>מרצדס בנץ</v>
      </c>
      <c r="Z9" t="str">
        <f>VLOOKUP(G9,[1]גיליון1!$B:$I,8,0)</f>
        <v>CDI-516</v>
      </c>
      <c r="AA9" t="e">
        <f>VLOOKUP(G9,'קובץ ניסים '!B:B,1,0)</f>
        <v>#N/A</v>
      </c>
      <c r="AB9" t="str">
        <f>VLOOKUP(G9,[1]גיליון1!$B:$R,17,0)</f>
        <v>אונו אלעד</v>
      </c>
    </row>
    <row r="10" spans="1:28" ht="28.5" x14ac:dyDescent="0.2">
      <c r="A10" s="1">
        <v>1100</v>
      </c>
      <c r="B10" s="1" t="s">
        <v>0</v>
      </c>
      <c r="C10" s="1"/>
      <c r="D10" s="1"/>
      <c r="E10" s="1">
        <v>7386</v>
      </c>
      <c r="F10" s="1">
        <v>1</v>
      </c>
      <c r="G10" s="1">
        <v>8129584</v>
      </c>
      <c r="H10" s="2">
        <v>43299</v>
      </c>
      <c r="I10" s="2">
        <v>43278</v>
      </c>
      <c r="J10" s="1"/>
      <c r="K10" s="1">
        <v>0</v>
      </c>
      <c r="L10" s="1"/>
      <c r="M10" s="3">
        <v>1323122</v>
      </c>
      <c r="N10" s="1">
        <v>0</v>
      </c>
      <c r="O10" s="1">
        <v>0</v>
      </c>
      <c r="P10" s="1">
        <v>0</v>
      </c>
      <c r="Q10" s="1">
        <v>0</v>
      </c>
      <c r="R10" s="3">
        <v>1323122</v>
      </c>
      <c r="S10" s="3">
        <v>305670.58</v>
      </c>
      <c r="T10" s="1">
        <v>9.1999999999999993</v>
      </c>
      <c r="U10" s="3">
        <v>30431.81</v>
      </c>
      <c r="V10" s="1">
        <v>0</v>
      </c>
      <c r="W10" s="3">
        <v>336102.39</v>
      </c>
      <c r="X10" s="3">
        <v>987019.61</v>
      </c>
      <c r="Y10" t="str">
        <f>VLOOKUP(G10,[1]גיליון1!$B:$I,7,0)</f>
        <v>סולאריס</v>
      </c>
      <c r="Z10" t="str">
        <f>VLOOKUP(G10,[1]גיליון1!$B:$I,8,0)</f>
        <v>URBINO18LF-4121</v>
      </c>
      <c r="AA10">
        <f>VLOOKUP(G10,'קובץ ניסים '!B:B,1,0)</f>
        <v>8129584</v>
      </c>
      <c r="AB10" t="str">
        <f>VLOOKUP(G10,[1]גיליון1!$B:$R,17,0)</f>
        <v>אונו אלעד</v>
      </c>
    </row>
    <row r="11" spans="1:28" ht="28.5" x14ac:dyDescent="0.2">
      <c r="A11" s="1">
        <v>1100</v>
      </c>
      <c r="B11" s="1" t="s">
        <v>0</v>
      </c>
      <c r="C11" s="1"/>
      <c r="D11" s="1"/>
      <c r="E11" s="1">
        <v>7387</v>
      </c>
      <c r="F11" s="1">
        <v>1</v>
      </c>
      <c r="G11" s="1">
        <v>8129684</v>
      </c>
      <c r="H11" s="2">
        <v>43299</v>
      </c>
      <c r="I11" s="2">
        <v>43278</v>
      </c>
      <c r="J11" s="1"/>
      <c r="K11" s="1">
        <v>0</v>
      </c>
      <c r="L11" s="1"/>
      <c r="M11" s="3">
        <v>1323122</v>
      </c>
      <c r="N11" s="1">
        <v>0</v>
      </c>
      <c r="O11" s="1">
        <v>0</v>
      </c>
      <c r="P11" s="1">
        <v>0</v>
      </c>
      <c r="Q11" s="1">
        <v>0</v>
      </c>
      <c r="R11" s="3">
        <v>1323122</v>
      </c>
      <c r="S11" s="3">
        <v>305670.58</v>
      </c>
      <c r="T11" s="1">
        <v>9.1999999999999993</v>
      </c>
      <c r="U11" s="3">
        <v>30431.81</v>
      </c>
      <c r="V11" s="1">
        <v>0</v>
      </c>
      <c r="W11" s="3">
        <v>336102.39</v>
      </c>
      <c r="X11" s="3">
        <v>987019.61</v>
      </c>
      <c r="Y11" t="str">
        <f>VLOOKUP(G11,[1]גיליון1!$B:$I,7,0)</f>
        <v>סולאריס</v>
      </c>
      <c r="Z11" t="str">
        <f>VLOOKUP(G11,[1]גיליון1!$B:$I,8,0)</f>
        <v>URBINO18LF-4121</v>
      </c>
      <c r="AA11">
        <f>VLOOKUP(G11,'קובץ ניסים '!B:B,1,0)</f>
        <v>8129684</v>
      </c>
      <c r="AB11" t="str">
        <f>VLOOKUP(G11,[1]גיליון1!$B:$R,17,0)</f>
        <v>אונו אלעד</v>
      </c>
    </row>
    <row r="12" spans="1:28" ht="28.5" x14ac:dyDescent="0.2">
      <c r="A12" s="1">
        <v>1100</v>
      </c>
      <c r="B12" s="1" t="s">
        <v>0</v>
      </c>
      <c r="C12" s="1"/>
      <c r="D12" s="1"/>
      <c r="E12" s="1">
        <v>7388</v>
      </c>
      <c r="F12" s="1">
        <v>1</v>
      </c>
      <c r="G12" s="1">
        <v>8129784</v>
      </c>
      <c r="H12" s="2">
        <v>43299</v>
      </c>
      <c r="I12" s="2">
        <v>43278</v>
      </c>
      <c r="J12" s="1"/>
      <c r="K12" s="1">
        <v>0</v>
      </c>
      <c r="L12" s="1"/>
      <c r="M12" s="3">
        <v>1323122</v>
      </c>
      <c r="N12" s="1">
        <v>0</v>
      </c>
      <c r="O12" s="1">
        <v>0</v>
      </c>
      <c r="P12" s="1">
        <v>0</v>
      </c>
      <c r="Q12" s="1">
        <v>0</v>
      </c>
      <c r="R12" s="3">
        <v>1323122</v>
      </c>
      <c r="S12" s="3">
        <v>305670.58</v>
      </c>
      <c r="T12" s="1">
        <v>9.1999999999999993</v>
      </c>
      <c r="U12" s="3">
        <v>30431.81</v>
      </c>
      <c r="V12" s="1">
        <v>0</v>
      </c>
      <c r="W12" s="3">
        <v>336102.39</v>
      </c>
      <c r="X12" s="3">
        <v>987019.61</v>
      </c>
      <c r="Y12" t="str">
        <f>VLOOKUP(G12,[1]גיליון1!$B:$I,7,0)</f>
        <v>סולאריס</v>
      </c>
      <c r="Z12" t="str">
        <f>VLOOKUP(G12,[1]גיליון1!$B:$I,8,0)</f>
        <v>URBINO18LF-4121</v>
      </c>
      <c r="AA12">
        <f>VLOOKUP(G12,'קובץ ניסים '!B:B,1,0)</f>
        <v>8129784</v>
      </c>
      <c r="AB12" t="str">
        <f>VLOOKUP(G12,[1]גיליון1!$B:$R,17,0)</f>
        <v>אונו אלעד</v>
      </c>
    </row>
    <row r="13" spans="1:28" ht="28.5" x14ac:dyDescent="0.2">
      <c r="A13" s="1">
        <v>1100</v>
      </c>
      <c r="B13" s="1" t="s">
        <v>0</v>
      </c>
      <c r="C13" s="1"/>
      <c r="D13" s="1"/>
      <c r="E13" s="1">
        <v>7389</v>
      </c>
      <c r="F13" s="1">
        <v>1</v>
      </c>
      <c r="G13" s="1">
        <v>8129484</v>
      </c>
      <c r="H13" s="2">
        <v>43299</v>
      </c>
      <c r="I13" s="2">
        <v>43278</v>
      </c>
      <c r="J13" s="1"/>
      <c r="K13" s="1">
        <v>0</v>
      </c>
      <c r="L13" s="1"/>
      <c r="M13" s="3">
        <v>1323122</v>
      </c>
      <c r="N13" s="1">
        <v>0</v>
      </c>
      <c r="O13" s="1">
        <v>0</v>
      </c>
      <c r="P13" s="1">
        <v>0</v>
      </c>
      <c r="Q13" s="1">
        <v>0</v>
      </c>
      <c r="R13" s="3">
        <v>1323122</v>
      </c>
      <c r="S13" s="3">
        <v>305670.58</v>
      </c>
      <c r="T13" s="1">
        <v>9.1999999999999993</v>
      </c>
      <c r="U13" s="3">
        <v>30431.81</v>
      </c>
      <c r="V13" s="1">
        <v>0</v>
      </c>
      <c r="W13" s="3">
        <v>336102.39</v>
      </c>
      <c r="X13" s="3">
        <v>987019.61</v>
      </c>
      <c r="Y13" t="str">
        <f>VLOOKUP(G13,[1]גיליון1!$B:$I,7,0)</f>
        <v>סולאריס</v>
      </c>
      <c r="Z13" t="str">
        <f>VLOOKUP(G13,[1]גיליון1!$B:$I,8,0)</f>
        <v>URBINO18LF-4121</v>
      </c>
      <c r="AA13">
        <f>VLOOKUP(G13,'קובץ ניסים '!B:B,1,0)</f>
        <v>8129484</v>
      </c>
      <c r="AB13" t="str">
        <f>VLOOKUP(G13,[1]גיליון1!$B:$R,17,0)</f>
        <v>אונו אלעד</v>
      </c>
    </row>
    <row r="14" spans="1:28" ht="28.5" x14ac:dyDescent="0.2">
      <c r="A14" s="1">
        <v>1100</v>
      </c>
      <c r="B14" s="1" t="s">
        <v>0</v>
      </c>
      <c r="C14" s="1"/>
      <c r="D14" s="1"/>
      <c r="E14" s="1">
        <v>7390</v>
      </c>
      <c r="F14" s="1">
        <v>1</v>
      </c>
      <c r="G14" s="1">
        <v>8129884</v>
      </c>
      <c r="H14" s="2">
        <v>43299</v>
      </c>
      <c r="I14" s="2">
        <v>43278</v>
      </c>
      <c r="J14" s="1"/>
      <c r="K14" s="1">
        <v>0</v>
      </c>
      <c r="L14" s="1"/>
      <c r="M14" s="3">
        <v>1323122</v>
      </c>
      <c r="N14" s="1">
        <v>0</v>
      </c>
      <c r="O14" s="1">
        <v>0</v>
      </c>
      <c r="P14" s="1">
        <v>0</v>
      </c>
      <c r="Q14" s="1">
        <v>0</v>
      </c>
      <c r="R14" s="3">
        <v>1323122</v>
      </c>
      <c r="S14" s="3">
        <v>305670.58</v>
      </c>
      <c r="T14" s="1">
        <v>9.1999999999999993</v>
      </c>
      <c r="U14" s="3">
        <v>30431.81</v>
      </c>
      <c r="V14" s="1">
        <v>0</v>
      </c>
      <c r="W14" s="3">
        <v>336102.39</v>
      </c>
      <c r="X14" s="3">
        <v>987019.61</v>
      </c>
      <c r="Y14" t="str">
        <f>VLOOKUP(G14,[1]גיליון1!$B:$I,7,0)</f>
        <v>סולאריס</v>
      </c>
      <c r="Z14" t="str">
        <f>VLOOKUP(G14,[1]גיליון1!$B:$I,8,0)</f>
        <v>URBINO18LF-4121</v>
      </c>
      <c r="AA14">
        <f>VLOOKUP(G14,'קובץ ניסים '!B:B,1,0)</f>
        <v>8129884</v>
      </c>
      <c r="AB14" t="str">
        <f>VLOOKUP(G14,[1]גיליון1!$B:$R,17,0)</f>
        <v>אונו אלעד</v>
      </c>
    </row>
    <row r="15" spans="1:28" ht="28.5" x14ac:dyDescent="0.2">
      <c r="A15" s="1">
        <v>1100</v>
      </c>
      <c r="B15" s="1" t="s">
        <v>0</v>
      </c>
      <c r="C15" s="1"/>
      <c r="D15" s="1"/>
      <c r="E15" s="1">
        <v>7496</v>
      </c>
      <c r="F15" s="1">
        <v>1</v>
      </c>
      <c r="G15" s="1">
        <v>8129984</v>
      </c>
      <c r="H15" s="2">
        <v>43360</v>
      </c>
      <c r="I15" s="2">
        <v>43312</v>
      </c>
      <c r="J15" s="1"/>
      <c r="K15" s="1">
        <v>0</v>
      </c>
      <c r="L15" s="1"/>
      <c r="M15" s="3">
        <v>1323122</v>
      </c>
      <c r="N15" s="1">
        <v>0</v>
      </c>
      <c r="O15" s="1">
        <v>0</v>
      </c>
      <c r="P15" s="1">
        <v>0</v>
      </c>
      <c r="Q15" s="1">
        <v>0</v>
      </c>
      <c r="R15" s="3">
        <v>1323122</v>
      </c>
      <c r="S15" s="3">
        <v>294501.34999999998</v>
      </c>
      <c r="T15" s="1">
        <v>9.1999999999999993</v>
      </c>
      <c r="U15" s="3">
        <v>30431.81</v>
      </c>
      <c r="V15" s="1">
        <v>0</v>
      </c>
      <c r="W15" s="3">
        <v>324933.15000000002</v>
      </c>
      <c r="X15" s="3">
        <v>998188.85</v>
      </c>
      <c r="Y15" t="str">
        <f>VLOOKUP(G15,[1]גיליון1!$B:$I,7,0)</f>
        <v>סולאריס</v>
      </c>
      <c r="Z15" t="str">
        <f>VLOOKUP(G15,[1]גיליון1!$B:$I,8,0)</f>
        <v>URBINO18LF-4121</v>
      </c>
      <c r="AA15">
        <f>VLOOKUP(G15,'קובץ ניסים '!B:B,1,0)</f>
        <v>8129984</v>
      </c>
      <c r="AB15" t="str">
        <f>VLOOKUP(G15,[1]גיליון1!$B:$R,17,0)</f>
        <v>אונו אלעד</v>
      </c>
    </row>
    <row r="16" spans="1:28" ht="28.5" x14ac:dyDescent="0.2">
      <c r="A16" s="1">
        <v>1100</v>
      </c>
      <c r="B16" s="1" t="s">
        <v>0</v>
      </c>
      <c r="C16" s="1"/>
      <c r="D16" s="1"/>
      <c r="E16" s="1">
        <v>7497</v>
      </c>
      <c r="F16" s="1">
        <v>1</v>
      </c>
      <c r="G16" s="1">
        <v>8130084</v>
      </c>
      <c r="H16" s="2">
        <v>43360</v>
      </c>
      <c r="I16" s="2">
        <v>43312</v>
      </c>
      <c r="J16" s="1"/>
      <c r="K16" s="1">
        <v>0</v>
      </c>
      <c r="L16" s="1"/>
      <c r="M16" s="3">
        <v>1323122</v>
      </c>
      <c r="N16" s="1">
        <v>0</v>
      </c>
      <c r="O16" s="1">
        <v>0</v>
      </c>
      <c r="P16" s="1">
        <v>0</v>
      </c>
      <c r="Q16" s="1">
        <v>0</v>
      </c>
      <c r="R16" s="3">
        <v>1323122</v>
      </c>
      <c r="S16" s="3">
        <v>294501.34999999998</v>
      </c>
      <c r="T16" s="1">
        <v>9.1999999999999993</v>
      </c>
      <c r="U16" s="3">
        <v>30431.81</v>
      </c>
      <c r="V16" s="1">
        <v>0</v>
      </c>
      <c r="W16" s="3">
        <v>324933.15000000002</v>
      </c>
      <c r="X16" s="3">
        <v>998188.85</v>
      </c>
      <c r="Y16" t="str">
        <f>VLOOKUP(G16,[1]גיליון1!$B:$I,7,0)</f>
        <v>סולאריס</v>
      </c>
      <c r="Z16" t="str">
        <f>VLOOKUP(G16,[1]גיליון1!$B:$I,8,0)</f>
        <v>URBINO18LF-4121</v>
      </c>
      <c r="AA16">
        <f>VLOOKUP(G16,'קובץ ניסים '!B:B,1,0)</f>
        <v>8130084</v>
      </c>
      <c r="AB16" t="str">
        <f>VLOOKUP(G16,[1]גיליון1!$B:$R,17,0)</f>
        <v>אונו אלעד</v>
      </c>
    </row>
    <row r="17" spans="1:28" ht="28.5" x14ac:dyDescent="0.2">
      <c r="A17" s="1">
        <v>1100</v>
      </c>
      <c r="B17" s="1" t="s">
        <v>0</v>
      </c>
      <c r="C17" s="1"/>
      <c r="D17" s="1"/>
      <c r="E17" s="1">
        <v>7498</v>
      </c>
      <c r="F17" s="1">
        <v>1</v>
      </c>
      <c r="G17" s="1">
        <v>8130184</v>
      </c>
      <c r="H17" s="2">
        <v>43360</v>
      </c>
      <c r="I17" s="2">
        <v>43312</v>
      </c>
      <c r="J17" s="1"/>
      <c r="K17" s="1">
        <v>0</v>
      </c>
      <c r="L17" s="1"/>
      <c r="M17" s="3">
        <v>1323122</v>
      </c>
      <c r="N17" s="1">
        <v>0</v>
      </c>
      <c r="O17" s="1">
        <v>0</v>
      </c>
      <c r="P17" s="1">
        <v>0</v>
      </c>
      <c r="Q17" s="1">
        <v>0</v>
      </c>
      <c r="R17" s="3">
        <v>1323122</v>
      </c>
      <c r="S17" s="3">
        <v>294501.34999999998</v>
      </c>
      <c r="T17" s="1">
        <v>9.1999999999999993</v>
      </c>
      <c r="U17" s="3">
        <v>30431.81</v>
      </c>
      <c r="V17" s="1">
        <v>0</v>
      </c>
      <c r="W17" s="3">
        <v>324933.15000000002</v>
      </c>
      <c r="X17" s="3">
        <v>998188.85</v>
      </c>
      <c r="Y17" t="str">
        <f>VLOOKUP(G17,[1]גיליון1!$B:$I,7,0)</f>
        <v>סולאריס</v>
      </c>
      <c r="Z17" t="str">
        <f>VLOOKUP(G17,[1]גיליון1!$B:$I,8,0)</f>
        <v>URBINO18LF-4121</v>
      </c>
      <c r="AA17">
        <f>VLOOKUP(G17,'קובץ ניסים '!B:B,1,0)</f>
        <v>8130184</v>
      </c>
      <c r="AB17" t="str">
        <f>VLOOKUP(G17,[1]גיליון1!$B:$R,17,0)</f>
        <v>אונו אלעד</v>
      </c>
    </row>
    <row r="18" spans="1:28" ht="28.5" x14ac:dyDescent="0.2">
      <c r="A18" s="1">
        <v>1100</v>
      </c>
      <c r="B18" s="1" t="s">
        <v>0</v>
      </c>
      <c r="C18" s="1"/>
      <c r="D18" s="1"/>
      <c r="E18" s="1">
        <v>7499</v>
      </c>
      <c r="F18" s="1">
        <v>1</v>
      </c>
      <c r="G18" s="1">
        <v>8130284</v>
      </c>
      <c r="H18" s="2">
        <v>43360</v>
      </c>
      <c r="I18" s="2">
        <v>43338</v>
      </c>
      <c r="J18" s="1"/>
      <c r="K18" s="1">
        <v>0</v>
      </c>
      <c r="L18" s="1"/>
      <c r="M18" s="3">
        <v>1323122</v>
      </c>
      <c r="N18" s="1">
        <v>0</v>
      </c>
      <c r="O18" s="1">
        <v>0</v>
      </c>
      <c r="P18" s="1">
        <v>0</v>
      </c>
      <c r="Q18" s="1">
        <v>0</v>
      </c>
      <c r="R18" s="3">
        <v>1323122</v>
      </c>
      <c r="S18" s="3">
        <v>285993.53000000003</v>
      </c>
      <c r="T18" s="1">
        <v>9.1999999999999993</v>
      </c>
      <c r="U18" s="3">
        <v>30431.81</v>
      </c>
      <c r="V18" s="1">
        <v>0</v>
      </c>
      <c r="W18" s="3">
        <v>316425.34000000003</v>
      </c>
      <c r="X18" s="3">
        <v>1006696.66</v>
      </c>
      <c r="Y18" t="str">
        <f>VLOOKUP(G18,[1]גיליון1!$B:$I,7,0)</f>
        <v>סולאריס</v>
      </c>
      <c r="Z18" t="str">
        <f>VLOOKUP(G18,[1]גיליון1!$B:$I,8,0)</f>
        <v>URBINO18LF-4121</v>
      </c>
      <c r="AA18">
        <f>VLOOKUP(G18,'קובץ ניסים '!B:B,1,0)</f>
        <v>8130284</v>
      </c>
      <c r="AB18" t="str">
        <f>VLOOKUP(G18,[1]גיליון1!$B:$R,17,0)</f>
        <v>אונו אלעד</v>
      </c>
    </row>
    <row r="19" spans="1:28" ht="28.5" x14ac:dyDescent="0.2">
      <c r="A19" s="1">
        <v>1100</v>
      </c>
      <c r="B19" s="1" t="s">
        <v>0</v>
      </c>
      <c r="C19" s="1"/>
      <c r="D19" s="1"/>
      <c r="E19" s="1">
        <v>7500</v>
      </c>
      <c r="F19" s="1">
        <v>1</v>
      </c>
      <c r="G19" s="1">
        <v>8130384</v>
      </c>
      <c r="H19" s="2">
        <v>43360</v>
      </c>
      <c r="I19" s="2">
        <v>43338</v>
      </c>
      <c r="J19" s="1"/>
      <c r="K19" s="1">
        <v>0</v>
      </c>
      <c r="L19" s="1"/>
      <c r="M19" s="3">
        <v>1323122</v>
      </c>
      <c r="N19" s="1">
        <v>0</v>
      </c>
      <c r="O19" s="1">
        <v>0</v>
      </c>
      <c r="P19" s="1">
        <v>0</v>
      </c>
      <c r="Q19" s="1">
        <v>0</v>
      </c>
      <c r="R19" s="3">
        <v>1323122</v>
      </c>
      <c r="S19" s="3">
        <v>285993.53000000003</v>
      </c>
      <c r="T19" s="1">
        <v>9.1999999999999993</v>
      </c>
      <c r="U19" s="3">
        <v>30431.81</v>
      </c>
      <c r="V19" s="1">
        <v>0</v>
      </c>
      <c r="W19" s="3">
        <v>316425.34000000003</v>
      </c>
      <c r="X19" s="3">
        <v>1006696.66</v>
      </c>
      <c r="Y19" t="str">
        <f>VLOOKUP(G19,[1]גיליון1!$B:$I,7,0)</f>
        <v>סולאריס</v>
      </c>
      <c r="Z19" t="str">
        <f>VLOOKUP(G19,[1]גיליון1!$B:$I,8,0)</f>
        <v>URBINO18LF-4121</v>
      </c>
      <c r="AA19">
        <f>VLOOKUP(G19,'קובץ ניסים '!B:B,1,0)</f>
        <v>8130384</v>
      </c>
      <c r="AB19" t="str">
        <f>VLOOKUP(G19,[1]גיליון1!$B:$R,17,0)</f>
        <v>אונו אלעד</v>
      </c>
    </row>
    <row r="20" spans="1:28" ht="28.5" x14ac:dyDescent="0.2">
      <c r="A20" s="1">
        <v>1100</v>
      </c>
      <c r="B20" s="1" t="s">
        <v>0</v>
      </c>
      <c r="C20" s="1"/>
      <c r="D20" s="1"/>
      <c r="E20" s="1">
        <v>7501</v>
      </c>
      <c r="F20" s="1">
        <v>1</v>
      </c>
      <c r="G20" s="1">
        <v>8130484</v>
      </c>
      <c r="H20" s="2">
        <v>43360</v>
      </c>
      <c r="I20" s="2">
        <v>43338</v>
      </c>
      <c r="J20" s="1"/>
      <c r="K20" s="1">
        <v>0</v>
      </c>
      <c r="L20" s="1"/>
      <c r="M20" s="3">
        <v>1323122</v>
      </c>
      <c r="N20" s="1">
        <v>0</v>
      </c>
      <c r="O20" s="1">
        <v>0</v>
      </c>
      <c r="P20" s="1">
        <v>0</v>
      </c>
      <c r="Q20" s="1">
        <v>0</v>
      </c>
      <c r="R20" s="3">
        <v>1323122</v>
      </c>
      <c r="S20" s="3">
        <v>285993.53000000003</v>
      </c>
      <c r="T20" s="1">
        <v>9.1999999999999993</v>
      </c>
      <c r="U20" s="3">
        <v>30431.81</v>
      </c>
      <c r="V20" s="1">
        <v>0</v>
      </c>
      <c r="W20" s="3">
        <v>316425.34000000003</v>
      </c>
      <c r="X20" s="3">
        <v>1006696.66</v>
      </c>
      <c r="Y20" t="str">
        <f>VLOOKUP(G20,[1]גיליון1!$B:$I,7,0)</f>
        <v>סולאריס</v>
      </c>
      <c r="Z20" t="str">
        <f>VLOOKUP(G20,[1]גיליון1!$B:$I,8,0)</f>
        <v>URBINO18LF-4121</v>
      </c>
      <c r="AA20">
        <f>VLOOKUP(G20,'קובץ ניסים '!B:B,1,0)</f>
        <v>8130484</v>
      </c>
      <c r="AB20" t="str">
        <f>VLOOKUP(G20,[1]גיליון1!$B:$R,17,0)</f>
        <v>אונו אלעד</v>
      </c>
    </row>
    <row r="21" spans="1:28" ht="28.5" x14ac:dyDescent="0.2">
      <c r="A21" s="1">
        <v>1100</v>
      </c>
      <c r="B21" s="1" t="s">
        <v>0</v>
      </c>
      <c r="C21" s="1"/>
      <c r="D21" s="1"/>
      <c r="E21" s="1">
        <v>7502</v>
      </c>
      <c r="F21" s="1">
        <v>1</v>
      </c>
      <c r="G21" s="1">
        <v>8130584</v>
      </c>
      <c r="H21" s="2">
        <v>43360</v>
      </c>
      <c r="I21" s="2">
        <v>43342</v>
      </c>
      <c r="J21" s="1"/>
      <c r="K21" s="1">
        <v>0</v>
      </c>
      <c r="L21" s="1"/>
      <c r="M21" s="3">
        <v>1323122</v>
      </c>
      <c r="N21" s="1">
        <v>0</v>
      </c>
      <c r="O21" s="1">
        <v>0</v>
      </c>
      <c r="P21" s="1">
        <v>0</v>
      </c>
      <c r="Q21" s="1">
        <v>0</v>
      </c>
      <c r="R21" s="3">
        <v>1323122</v>
      </c>
      <c r="S21" s="3">
        <v>284684.64</v>
      </c>
      <c r="T21" s="1">
        <v>9.1999999999999993</v>
      </c>
      <c r="U21" s="3">
        <v>30431.81</v>
      </c>
      <c r="V21" s="1">
        <v>0</v>
      </c>
      <c r="W21" s="3">
        <v>315116.44</v>
      </c>
      <c r="X21" s="3">
        <v>1008005.56</v>
      </c>
      <c r="Y21" t="str">
        <f>VLOOKUP(G21,[1]גיליון1!$B:$I,7,0)</f>
        <v>סולאריס</v>
      </c>
      <c r="Z21" t="str">
        <f>VLOOKUP(G21,[1]גיליון1!$B:$I,8,0)</f>
        <v>URBINO18LF-4121</v>
      </c>
      <c r="AA21">
        <f>VLOOKUP(G21,'קובץ ניסים '!B:B,1,0)</f>
        <v>8130584</v>
      </c>
      <c r="AB21" t="str">
        <f>VLOOKUP(G21,[1]גיליון1!$B:$R,17,0)</f>
        <v>אונו אלעד</v>
      </c>
    </row>
    <row r="22" spans="1:28" ht="28.5" x14ac:dyDescent="0.2">
      <c r="A22" s="1">
        <v>1100</v>
      </c>
      <c r="B22" s="1" t="s">
        <v>0</v>
      </c>
      <c r="C22" s="1"/>
      <c r="D22" s="1"/>
      <c r="E22" s="1">
        <v>7503</v>
      </c>
      <c r="F22" s="1">
        <v>1</v>
      </c>
      <c r="G22" s="1">
        <v>8130684</v>
      </c>
      <c r="H22" s="2">
        <v>43360</v>
      </c>
      <c r="I22" s="2">
        <v>43325</v>
      </c>
      <c r="J22" s="1"/>
      <c r="K22" s="1">
        <v>0</v>
      </c>
      <c r="L22" s="1"/>
      <c r="M22" s="3">
        <v>1323122</v>
      </c>
      <c r="N22" s="1">
        <v>0</v>
      </c>
      <c r="O22" s="1">
        <v>0</v>
      </c>
      <c r="P22" s="1">
        <v>0</v>
      </c>
      <c r="Q22" s="1">
        <v>0</v>
      </c>
      <c r="R22" s="3">
        <v>1323122</v>
      </c>
      <c r="S22" s="3">
        <v>290247.44</v>
      </c>
      <c r="T22" s="1">
        <v>9.1999999999999993</v>
      </c>
      <c r="U22" s="3">
        <v>30431.81</v>
      </c>
      <c r="V22" s="1">
        <v>0</v>
      </c>
      <c r="W22" s="3">
        <v>320679.25</v>
      </c>
      <c r="X22" s="3">
        <v>1002442.75</v>
      </c>
      <c r="Y22" t="str">
        <f>VLOOKUP(G22,[1]גיליון1!$B:$I,7,0)</f>
        <v>סולאריס</v>
      </c>
      <c r="Z22" t="str">
        <f>VLOOKUP(G22,[1]גיליון1!$B:$I,8,0)</f>
        <v>URBINO18LF-4121</v>
      </c>
      <c r="AA22">
        <f>VLOOKUP(G22,'קובץ ניסים '!B:B,1,0)</f>
        <v>8130684</v>
      </c>
      <c r="AB22" t="str">
        <f>VLOOKUP(G22,[1]גיליון1!$B:$R,17,0)</f>
        <v>אונו אלעד</v>
      </c>
    </row>
    <row r="23" spans="1:28" ht="28.5" x14ac:dyDescent="0.2">
      <c r="A23" s="1">
        <v>1100</v>
      </c>
      <c r="B23" s="1" t="s">
        <v>0</v>
      </c>
      <c r="C23" s="1"/>
      <c r="D23" s="1"/>
      <c r="E23" s="1">
        <v>7504</v>
      </c>
      <c r="F23" s="1">
        <v>1</v>
      </c>
      <c r="G23" s="1">
        <v>8130984</v>
      </c>
      <c r="H23" s="2">
        <v>43360</v>
      </c>
      <c r="I23" s="2">
        <v>43325</v>
      </c>
      <c r="J23" s="1"/>
      <c r="K23" s="1">
        <v>0</v>
      </c>
      <c r="L23" s="1"/>
      <c r="M23" s="3">
        <v>1323122</v>
      </c>
      <c r="N23" s="1">
        <v>0</v>
      </c>
      <c r="O23" s="1">
        <v>0</v>
      </c>
      <c r="P23" s="1">
        <v>0</v>
      </c>
      <c r="Q23" s="1">
        <v>0</v>
      </c>
      <c r="R23" s="3">
        <v>1323122</v>
      </c>
      <c r="S23" s="3">
        <v>290247.44</v>
      </c>
      <c r="T23" s="1">
        <v>9.1999999999999993</v>
      </c>
      <c r="U23" s="3">
        <v>30431.81</v>
      </c>
      <c r="V23" s="1">
        <v>0</v>
      </c>
      <c r="W23" s="3">
        <v>320679.25</v>
      </c>
      <c r="X23" s="3">
        <v>1002442.75</v>
      </c>
      <c r="Y23" t="str">
        <f>VLOOKUP(G23,[1]גיליון1!$B:$I,7,0)</f>
        <v>סולאריס</v>
      </c>
      <c r="Z23" t="str">
        <f>VLOOKUP(G23,[1]גיליון1!$B:$I,8,0)</f>
        <v>URBINO18LF-4121</v>
      </c>
      <c r="AA23">
        <f>VLOOKUP(G23,'קובץ ניסים '!B:B,1,0)</f>
        <v>8130984</v>
      </c>
      <c r="AB23" t="str">
        <f>VLOOKUP(G23,[1]גיליון1!$B:$R,17,0)</f>
        <v>אונו אלעד</v>
      </c>
    </row>
    <row r="24" spans="1:28" ht="28.5" x14ac:dyDescent="0.2">
      <c r="A24" s="1">
        <v>1100</v>
      </c>
      <c r="B24" s="1" t="s">
        <v>0</v>
      </c>
      <c r="C24" s="1"/>
      <c r="D24" s="1"/>
      <c r="E24" s="1">
        <v>7505</v>
      </c>
      <c r="F24" s="1">
        <v>1</v>
      </c>
      <c r="G24" s="1">
        <v>8130884</v>
      </c>
      <c r="H24" s="2">
        <v>43360</v>
      </c>
      <c r="I24" s="2">
        <v>43325</v>
      </c>
      <c r="J24" s="1"/>
      <c r="K24" s="1">
        <v>0</v>
      </c>
      <c r="L24" s="1"/>
      <c r="M24" s="3">
        <v>1323122</v>
      </c>
      <c r="N24" s="1">
        <v>0</v>
      </c>
      <c r="O24" s="1">
        <v>0</v>
      </c>
      <c r="P24" s="1">
        <v>0</v>
      </c>
      <c r="Q24" s="1">
        <v>0</v>
      </c>
      <c r="R24" s="3">
        <v>1323122</v>
      </c>
      <c r="S24" s="3">
        <v>290247.44</v>
      </c>
      <c r="T24" s="1">
        <v>9.1999999999999993</v>
      </c>
      <c r="U24" s="3">
        <v>30431.81</v>
      </c>
      <c r="V24" s="1">
        <v>0</v>
      </c>
      <c r="W24" s="3">
        <v>320679.25</v>
      </c>
      <c r="X24" s="3">
        <v>1002442.75</v>
      </c>
      <c r="Y24" t="str">
        <f>VLOOKUP(G24,[1]גיליון1!$B:$I,7,0)</f>
        <v>סולאריס</v>
      </c>
      <c r="Z24" t="str">
        <f>VLOOKUP(G24,[1]גיליון1!$B:$I,8,0)</f>
        <v>URBINO18LF-4121</v>
      </c>
      <c r="AA24">
        <f>VLOOKUP(G24,'קובץ ניסים '!B:B,1,0)</f>
        <v>8130884</v>
      </c>
      <c r="AB24" t="str">
        <f>VLOOKUP(G24,[1]גיליון1!$B:$R,17,0)</f>
        <v>אונו אלעד</v>
      </c>
    </row>
    <row r="25" spans="1:28" ht="28.5" x14ac:dyDescent="0.2">
      <c r="A25" s="1">
        <v>1100</v>
      </c>
      <c r="B25" s="1" t="s">
        <v>0</v>
      </c>
      <c r="C25" s="1"/>
      <c r="D25" s="1"/>
      <c r="E25" s="1">
        <v>7506</v>
      </c>
      <c r="F25" s="1">
        <v>1</v>
      </c>
      <c r="G25" s="1">
        <v>8130784</v>
      </c>
      <c r="H25" s="2">
        <v>43360</v>
      </c>
      <c r="I25" s="2">
        <v>43325</v>
      </c>
      <c r="J25" s="1"/>
      <c r="K25" s="1">
        <v>0</v>
      </c>
      <c r="L25" s="1"/>
      <c r="M25" s="3">
        <v>1323122</v>
      </c>
      <c r="N25" s="1">
        <v>0</v>
      </c>
      <c r="O25" s="1">
        <v>0</v>
      </c>
      <c r="P25" s="1">
        <v>0</v>
      </c>
      <c r="Q25" s="1">
        <v>0</v>
      </c>
      <c r="R25" s="3">
        <v>1323122</v>
      </c>
      <c r="S25" s="3">
        <v>290247.44</v>
      </c>
      <c r="T25" s="1">
        <v>9.1999999999999993</v>
      </c>
      <c r="U25" s="3">
        <v>30431.81</v>
      </c>
      <c r="V25" s="1">
        <v>0</v>
      </c>
      <c r="W25" s="3">
        <v>320679.25</v>
      </c>
      <c r="X25" s="3">
        <v>1002442.75</v>
      </c>
      <c r="Y25" t="str">
        <f>VLOOKUP(G25,[1]גיליון1!$B:$I,7,0)</f>
        <v>סולאריס</v>
      </c>
      <c r="Z25" t="str">
        <f>VLOOKUP(G25,[1]גיליון1!$B:$I,8,0)</f>
        <v>URBINO18LF-4121</v>
      </c>
      <c r="AA25">
        <f>VLOOKUP(G25,'קובץ ניסים '!B:B,1,0)</f>
        <v>8130784</v>
      </c>
      <c r="AB25" t="str">
        <f>VLOOKUP(G25,[1]גיליון1!$B:$R,17,0)</f>
        <v>אונו אלעד</v>
      </c>
    </row>
    <row r="26" spans="1:28" ht="28.5" hidden="1" x14ac:dyDescent="0.2">
      <c r="A26" s="1">
        <v>1100</v>
      </c>
      <c r="B26" s="1" t="s">
        <v>0</v>
      </c>
      <c r="C26" s="1"/>
      <c r="D26" s="1"/>
      <c r="E26" s="1">
        <v>7723</v>
      </c>
      <c r="F26" s="1">
        <v>1</v>
      </c>
      <c r="G26" s="1">
        <v>5230039</v>
      </c>
      <c r="H26" s="2">
        <v>43468</v>
      </c>
      <c r="I26" s="2">
        <v>43468</v>
      </c>
      <c r="J26" s="1"/>
      <c r="K26" s="1">
        <v>0</v>
      </c>
      <c r="L26" s="1"/>
      <c r="M26" s="3">
        <v>312408</v>
      </c>
      <c r="N26" s="1">
        <v>0</v>
      </c>
      <c r="O26" s="1">
        <v>0</v>
      </c>
      <c r="P26" s="1">
        <v>0</v>
      </c>
      <c r="Q26" s="1">
        <v>0</v>
      </c>
      <c r="R26" s="3">
        <v>312408</v>
      </c>
      <c r="S26" s="3">
        <v>89108.5</v>
      </c>
      <c r="T26" s="1">
        <v>14.3</v>
      </c>
      <c r="U26" s="3">
        <v>11168.59</v>
      </c>
      <c r="V26" s="1">
        <v>0</v>
      </c>
      <c r="W26" s="3">
        <v>100277.09</v>
      </c>
      <c r="X26" s="3">
        <v>212130.91</v>
      </c>
      <c r="Y26" t="str">
        <f>VLOOKUP(G26,[1]גיליון1!$B:$I,7,0)</f>
        <v>יוטונג</v>
      </c>
      <c r="Z26" t="str">
        <f>VLOOKUP(G26,[1]גיליון1!$B:$I,8,0)</f>
        <v>ZK6126HGA</v>
      </c>
      <c r="AA26" t="e">
        <f>VLOOKUP(G26,'קובץ ניסים '!B:B,1,0)</f>
        <v>#N/A</v>
      </c>
      <c r="AB26" t="str">
        <f>VLOOKUP(G26,[1]גיליון1!$B:$R,17,0)</f>
        <v>אונו אלעד</v>
      </c>
    </row>
    <row r="27" spans="1:28" ht="28.5" hidden="1" x14ac:dyDescent="0.2">
      <c r="A27" s="1">
        <v>1100</v>
      </c>
      <c r="B27" s="1" t="s">
        <v>0</v>
      </c>
      <c r="C27" s="1"/>
      <c r="D27" s="1"/>
      <c r="E27" s="1">
        <v>7724</v>
      </c>
      <c r="F27" s="1">
        <v>1</v>
      </c>
      <c r="G27" s="1">
        <v>7436734</v>
      </c>
      <c r="H27" s="2">
        <v>43475</v>
      </c>
      <c r="I27" s="2">
        <v>43475</v>
      </c>
      <c r="J27" s="1"/>
      <c r="K27" s="1">
        <v>0</v>
      </c>
      <c r="L27" s="1"/>
      <c r="M27" s="3">
        <v>282035</v>
      </c>
      <c r="N27" s="1">
        <v>0</v>
      </c>
      <c r="O27" s="1">
        <v>0</v>
      </c>
      <c r="P27" s="1">
        <v>0</v>
      </c>
      <c r="Q27" s="1">
        <v>0</v>
      </c>
      <c r="R27" s="3">
        <v>282035</v>
      </c>
      <c r="S27" s="3">
        <v>93060.18</v>
      </c>
      <c r="T27" s="1">
        <v>16.7</v>
      </c>
      <c r="U27" s="3">
        <v>11774.96</v>
      </c>
      <c r="V27" s="1">
        <v>0</v>
      </c>
      <c r="W27" s="3">
        <v>104835.14</v>
      </c>
      <c r="X27" s="3">
        <v>177199.86</v>
      </c>
      <c r="Y27" t="str">
        <f>VLOOKUP(G27,[1]גיליון1!$B:$I,7,0)</f>
        <v>יוטונג</v>
      </c>
      <c r="Z27" t="str">
        <f>VLOOKUP(G27,[1]גיליון1!$B:$I,8,0)</f>
        <v>ZK6126HGA</v>
      </c>
      <c r="AA27" t="e">
        <f>VLOOKUP(G27,'קובץ ניסים '!B:B,1,0)</f>
        <v>#N/A</v>
      </c>
      <c r="AB27" t="str">
        <f>VLOOKUP(G27,[1]גיליון1!$B:$R,17,0)</f>
        <v>אונו אלעד</v>
      </c>
    </row>
    <row r="28" spans="1:28" ht="28.5" x14ac:dyDescent="0.2">
      <c r="A28" s="1">
        <v>1100</v>
      </c>
      <c r="B28" s="1" t="s">
        <v>0</v>
      </c>
      <c r="C28" s="1"/>
      <c r="D28" s="1"/>
      <c r="E28" s="1">
        <v>7859</v>
      </c>
      <c r="F28" s="1">
        <v>1</v>
      </c>
      <c r="G28" s="1">
        <v>56272601</v>
      </c>
      <c r="H28" s="2">
        <v>43549</v>
      </c>
      <c r="I28" s="2">
        <v>43549</v>
      </c>
      <c r="J28" s="1"/>
      <c r="K28" s="1">
        <v>0</v>
      </c>
      <c r="L28" s="1"/>
      <c r="M28" s="3">
        <v>596937.6</v>
      </c>
      <c r="N28" s="1">
        <v>0</v>
      </c>
      <c r="O28" s="1">
        <v>0</v>
      </c>
      <c r="P28" s="1">
        <v>0</v>
      </c>
      <c r="Q28" s="1">
        <v>0</v>
      </c>
      <c r="R28" s="3">
        <v>596937.6</v>
      </c>
      <c r="S28" s="3">
        <v>97140.36</v>
      </c>
      <c r="T28" s="1">
        <v>9.1999999999999993</v>
      </c>
      <c r="U28" s="3">
        <v>13729.56</v>
      </c>
      <c r="V28" s="1">
        <v>0</v>
      </c>
      <c r="W28" s="3">
        <v>110869.93</v>
      </c>
      <c r="X28" s="3">
        <v>486067.67</v>
      </c>
      <c r="Y28" t="str">
        <f>VLOOKUP(G28,[1]גיליון1!$B:$I,7,0)</f>
        <v>יוטונג</v>
      </c>
      <c r="Z28" t="str">
        <f>VLOOKUP(G28,[1]גיליון1!$B:$I,8,0)</f>
        <v>ZK6126HGA</v>
      </c>
      <c r="AA28">
        <f>VLOOKUP(G28,'קובץ ניסים '!B:B,1,0)</f>
        <v>56272601</v>
      </c>
      <c r="AB28" t="str">
        <f>VLOOKUP(G28,[1]גיליון1!$B:$R,17,0)</f>
        <v>אונו אלעד</v>
      </c>
    </row>
    <row r="29" spans="1:28" ht="28.5" x14ac:dyDescent="0.2">
      <c r="A29" s="1">
        <v>1100</v>
      </c>
      <c r="B29" s="1" t="s">
        <v>0</v>
      </c>
      <c r="C29" s="1"/>
      <c r="D29" s="1"/>
      <c r="E29" s="1">
        <v>7860</v>
      </c>
      <c r="F29" s="1">
        <v>1</v>
      </c>
      <c r="G29" s="1">
        <v>56272701</v>
      </c>
      <c r="H29" s="2">
        <v>43549</v>
      </c>
      <c r="I29" s="2">
        <v>43549</v>
      </c>
      <c r="J29" s="1"/>
      <c r="K29" s="1">
        <v>0</v>
      </c>
      <c r="L29" s="1"/>
      <c r="M29" s="3">
        <v>596937.6</v>
      </c>
      <c r="N29" s="1">
        <v>0</v>
      </c>
      <c r="O29" s="1">
        <v>0</v>
      </c>
      <c r="P29" s="1">
        <v>0</v>
      </c>
      <c r="Q29" s="1">
        <v>0</v>
      </c>
      <c r="R29" s="3">
        <v>596937.6</v>
      </c>
      <c r="S29" s="3">
        <v>97140.36</v>
      </c>
      <c r="T29" s="1">
        <v>9.1999999999999993</v>
      </c>
      <c r="U29" s="3">
        <v>13729.56</v>
      </c>
      <c r="V29" s="1">
        <v>0</v>
      </c>
      <c r="W29" s="3">
        <v>110869.93</v>
      </c>
      <c r="X29" s="3">
        <v>486067.67</v>
      </c>
      <c r="Y29" t="str">
        <f>VLOOKUP(G29,[1]גיליון1!$B:$I,7,0)</f>
        <v>יוטונג</v>
      </c>
      <c r="Z29" t="str">
        <f>VLOOKUP(G29,[1]גיליון1!$B:$I,8,0)</f>
        <v>ZK6126HGA</v>
      </c>
      <c r="AA29">
        <f>VLOOKUP(G29,'קובץ ניסים '!B:B,1,0)</f>
        <v>56272701</v>
      </c>
      <c r="AB29" t="str">
        <f>VLOOKUP(G29,[1]גיליון1!$B:$R,17,0)</f>
        <v>אונו אלעד</v>
      </c>
    </row>
    <row r="30" spans="1:28" ht="28.5" x14ac:dyDescent="0.2">
      <c r="A30" s="1">
        <v>1100</v>
      </c>
      <c r="B30" s="1" t="s">
        <v>0</v>
      </c>
      <c r="C30" s="1"/>
      <c r="D30" s="1"/>
      <c r="E30" s="1">
        <v>7861</v>
      </c>
      <c r="F30" s="1">
        <v>1</v>
      </c>
      <c r="G30" s="1">
        <v>56272801</v>
      </c>
      <c r="H30" s="2">
        <v>43549</v>
      </c>
      <c r="I30" s="2">
        <v>43549</v>
      </c>
      <c r="J30" s="1"/>
      <c r="K30" s="1">
        <v>0</v>
      </c>
      <c r="L30" s="1"/>
      <c r="M30" s="3">
        <v>596937.6</v>
      </c>
      <c r="N30" s="1">
        <v>0</v>
      </c>
      <c r="O30" s="1">
        <v>0</v>
      </c>
      <c r="P30" s="1">
        <v>0</v>
      </c>
      <c r="Q30" s="1">
        <v>0</v>
      </c>
      <c r="R30" s="3">
        <v>596937.6</v>
      </c>
      <c r="S30" s="3">
        <v>97140.36</v>
      </c>
      <c r="T30" s="1">
        <v>9.1999999999999993</v>
      </c>
      <c r="U30" s="3">
        <v>13729.56</v>
      </c>
      <c r="V30" s="1">
        <v>0</v>
      </c>
      <c r="W30" s="3">
        <v>110869.93</v>
      </c>
      <c r="X30" s="3">
        <v>486067.67</v>
      </c>
      <c r="Y30" t="str">
        <f>VLOOKUP(G30,[1]גיליון1!$B:$I,7,0)</f>
        <v>יוטונג</v>
      </c>
      <c r="Z30" t="str">
        <f>VLOOKUP(G30,[1]גיליון1!$B:$I,8,0)</f>
        <v>ZK6126HGA</v>
      </c>
      <c r="AA30">
        <f>VLOOKUP(G30,'קובץ ניסים '!B:B,1,0)</f>
        <v>56272801</v>
      </c>
      <c r="AB30" t="str">
        <f>VLOOKUP(G30,[1]גיליון1!$B:$R,17,0)</f>
        <v>אונו אלעד</v>
      </c>
    </row>
    <row r="31" spans="1:28" ht="28.5" x14ac:dyDescent="0.2">
      <c r="A31" s="1">
        <v>1100</v>
      </c>
      <c r="B31" s="1" t="s">
        <v>0</v>
      </c>
      <c r="C31" s="1"/>
      <c r="D31" s="1"/>
      <c r="E31" s="1">
        <v>7862</v>
      </c>
      <c r="F31" s="1">
        <v>1</v>
      </c>
      <c r="G31" s="1">
        <v>56272901</v>
      </c>
      <c r="H31" s="2">
        <v>43549</v>
      </c>
      <c r="I31" s="2">
        <v>43549</v>
      </c>
      <c r="J31" s="1"/>
      <c r="K31" s="1">
        <v>0</v>
      </c>
      <c r="L31" s="1"/>
      <c r="M31" s="3">
        <v>596937.6</v>
      </c>
      <c r="N31" s="1">
        <v>0</v>
      </c>
      <c r="O31" s="1">
        <v>0</v>
      </c>
      <c r="P31" s="1">
        <v>0</v>
      </c>
      <c r="Q31" s="1">
        <v>0</v>
      </c>
      <c r="R31" s="3">
        <v>596937.6</v>
      </c>
      <c r="S31" s="3">
        <v>97140.36</v>
      </c>
      <c r="T31" s="1">
        <v>9.1999999999999993</v>
      </c>
      <c r="U31" s="3">
        <v>13729.56</v>
      </c>
      <c r="V31" s="1">
        <v>0</v>
      </c>
      <c r="W31" s="3">
        <v>110869.93</v>
      </c>
      <c r="X31" s="3">
        <v>486067.67</v>
      </c>
      <c r="Y31" t="str">
        <f>VLOOKUP(G31,[1]גיליון1!$B:$I,7,0)</f>
        <v>יוטונג</v>
      </c>
      <c r="Z31" t="str">
        <f>VLOOKUP(G31,[1]גיליון1!$B:$I,8,0)</f>
        <v>ZK6126HGA</v>
      </c>
      <c r="AA31">
        <f>VLOOKUP(G31,'קובץ ניסים '!B:B,1,0)</f>
        <v>56272901</v>
      </c>
      <c r="AB31" t="str">
        <f>VLOOKUP(G31,[1]גיליון1!$B:$R,17,0)</f>
        <v>אונו אלעד</v>
      </c>
    </row>
    <row r="32" spans="1:28" ht="28.5" x14ac:dyDescent="0.2">
      <c r="A32" s="1">
        <v>1100</v>
      </c>
      <c r="B32" s="1" t="s">
        <v>0</v>
      </c>
      <c r="C32" s="1"/>
      <c r="D32" s="1"/>
      <c r="E32" s="1">
        <v>7863</v>
      </c>
      <c r="F32" s="1">
        <v>1</v>
      </c>
      <c r="G32" s="1">
        <v>56273001</v>
      </c>
      <c r="H32" s="2">
        <v>43549</v>
      </c>
      <c r="I32" s="2">
        <v>43549</v>
      </c>
      <c r="J32" s="1"/>
      <c r="K32" s="1">
        <v>0</v>
      </c>
      <c r="L32" s="1"/>
      <c r="M32" s="3">
        <v>596937.6</v>
      </c>
      <c r="N32" s="1">
        <v>0</v>
      </c>
      <c r="O32" s="1">
        <v>0</v>
      </c>
      <c r="P32" s="1">
        <v>0</v>
      </c>
      <c r="Q32" s="1">
        <v>0</v>
      </c>
      <c r="R32" s="3">
        <v>596937.6</v>
      </c>
      <c r="S32" s="3">
        <v>97140.36</v>
      </c>
      <c r="T32" s="1">
        <v>9.1999999999999993</v>
      </c>
      <c r="U32" s="3">
        <v>13729.56</v>
      </c>
      <c r="V32" s="1">
        <v>0</v>
      </c>
      <c r="W32" s="3">
        <v>110869.93</v>
      </c>
      <c r="X32" s="3">
        <v>486067.67</v>
      </c>
      <c r="Y32" t="str">
        <f>VLOOKUP(G32,[1]גיליון1!$B:$I,7,0)</f>
        <v>יוטונג</v>
      </c>
      <c r="Z32" t="str">
        <f>VLOOKUP(G32,[1]גיליון1!$B:$I,8,0)</f>
        <v>ZK6126HGA</v>
      </c>
      <c r="AA32">
        <f>VLOOKUP(G32,'קובץ ניסים '!B:B,1,0)</f>
        <v>56273001</v>
      </c>
      <c r="AB32" t="str">
        <f>VLOOKUP(G32,[1]גיליון1!$B:$R,17,0)</f>
        <v>אונו אלעד</v>
      </c>
    </row>
    <row r="33" spans="1:28" ht="28.5" x14ac:dyDescent="0.2">
      <c r="A33" s="1">
        <v>1100</v>
      </c>
      <c r="B33" s="1" t="s">
        <v>0</v>
      </c>
      <c r="C33" s="1"/>
      <c r="D33" s="1"/>
      <c r="E33" s="1">
        <v>7864</v>
      </c>
      <c r="F33" s="1">
        <v>1</v>
      </c>
      <c r="G33" s="1">
        <v>56273101</v>
      </c>
      <c r="H33" s="2">
        <v>43549</v>
      </c>
      <c r="I33" s="2">
        <v>43549</v>
      </c>
      <c r="J33" s="1"/>
      <c r="K33" s="1">
        <v>0</v>
      </c>
      <c r="L33" s="1"/>
      <c r="M33" s="3">
        <v>596937.6</v>
      </c>
      <c r="N33" s="1">
        <v>0</v>
      </c>
      <c r="O33" s="1">
        <v>0</v>
      </c>
      <c r="P33" s="1">
        <v>0</v>
      </c>
      <c r="Q33" s="1">
        <v>0</v>
      </c>
      <c r="R33" s="3">
        <v>596937.6</v>
      </c>
      <c r="S33" s="3">
        <v>97140.36</v>
      </c>
      <c r="T33" s="1">
        <v>9.1999999999999993</v>
      </c>
      <c r="U33" s="3">
        <v>13729.56</v>
      </c>
      <c r="V33" s="1">
        <v>0</v>
      </c>
      <c r="W33" s="3">
        <v>110869.93</v>
      </c>
      <c r="X33" s="3">
        <v>486067.67</v>
      </c>
      <c r="Y33" t="str">
        <f>VLOOKUP(G33,[1]גיליון1!$B:$I,7,0)</f>
        <v>יוטונג</v>
      </c>
      <c r="Z33" t="str">
        <f>VLOOKUP(G33,[1]גיליון1!$B:$I,8,0)</f>
        <v>ZK6126HGA</v>
      </c>
      <c r="AA33">
        <f>VLOOKUP(G33,'קובץ ניסים '!B:B,1,0)</f>
        <v>56273101</v>
      </c>
      <c r="AB33" t="str">
        <f>VLOOKUP(G33,[1]גיליון1!$B:$R,17,0)</f>
        <v>אונו אלעד</v>
      </c>
    </row>
    <row r="34" spans="1:28" ht="28.5" x14ac:dyDescent="0.2">
      <c r="A34" s="1">
        <v>1100</v>
      </c>
      <c r="B34" s="1" t="s">
        <v>0</v>
      </c>
      <c r="C34" s="1"/>
      <c r="D34" s="1"/>
      <c r="E34" s="1">
        <v>7865</v>
      </c>
      <c r="F34" s="1">
        <v>1</v>
      </c>
      <c r="G34" s="1">
        <v>56272501</v>
      </c>
      <c r="H34" s="2">
        <v>43549</v>
      </c>
      <c r="I34" s="2">
        <v>43549</v>
      </c>
      <c r="J34" s="1"/>
      <c r="K34" s="1">
        <v>0</v>
      </c>
      <c r="L34" s="1"/>
      <c r="M34" s="3">
        <v>596937.6</v>
      </c>
      <c r="N34" s="1">
        <v>0</v>
      </c>
      <c r="O34" s="1">
        <v>0</v>
      </c>
      <c r="P34" s="1">
        <v>0</v>
      </c>
      <c r="Q34" s="1">
        <v>0</v>
      </c>
      <c r="R34" s="3">
        <v>596937.6</v>
      </c>
      <c r="S34" s="3">
        <v>97140.36</v>
      </c>
      <c r="T34" s="1">
        <v>9.1999999999999993</v>
      </c>
      <c r="U34" s="3">
        <v>13729.56</v>
      </c>
      <c r="V34" s="1">
        <v>0</v>
      </c>
      <c r="W34" s="3">
        <v>110869.93</v>
      </c>
      <c r="X34" s="3">
        <v>486067.67</v>
      </c>
      <c r="Y34" t="str">
        <f>VLOOKUP(G34,[1]גיליון1!$B:$I,7,0)</f>
        <v>יוטונג</v>
      </c>
      <c r="Z34" t="str">
        <f>VLOOKUP(G34,[1]גיליון1!$B:$I,8,0)</f>
        <v>ZK6126HGA</v>
      </c>
      <c r="AA34">
        <f>VLOOKUP(G34,'קובץ ניסים '!B:B,1,0)</f>
        <v>56272501</v>
      </c>
      <c r="AB34" t="str">
        <f>VLOOKUP(G34,[1]גיליון1!$B:$R,17,0)</f>
        <v>אונו אלעד</v>
      </c>
    </row>
    <row r="35" spans="1:28" ht="28.5" x14ac:dyDescent="0.2">
      <c r="A35" s="1">
        <v>1100</v>
      </c>
      <c r="B35" s="1" t="s">
        <v>0</v>
      </c>
      <c r="C35" s="1"/>
      <c r="D35" s="1"/>
      <c r="E35" s="1">
        <v>7866</v>
      </c>
      <c r="F35" s="1">
        <v>1</v>
      </c>
      <c r="G35" s="1">
        <v>24626701</v>
      </c>
      <c r="H35" s="2">
        <v>43555</v>
      </c>
      <c r="I35" s="2">
        <v>43555</v>
      </c>
      <c r="J35" s="1"/>
      <c r="K35" s="1">
        <v>0</v>
      </c>
      <c r="L35" s="1"/>
      <c r="M35" s="3">
        <v>753871</v>
      </c>
      <c r="N35" s="1">
        <v>0</v>
      </c>
      <c r="O35" s="1">
        <v>0</v>
      </c>
      <c r="P35" s="1">
        <v>0</v>
      </c>
      <c r="Q35" s="1">
        <v>0</v>
      </c>
      <c r="R35" s="3">
        <v>753871</v>
      </c>
      <c r="S35" s="3">
        <v>121559.67</v>
      </c>
      <c r="T35" s="1">
        <v>9.1999999999999993</v>
      </c>
      <c r="U35" s="3">
        <v>17339.03</v>
      </c>
      <c r="V35" s="1">
        <v>0</v>
      </c>
      <c r="W35" s="3">
        <v>138898.71</v>
      </c>
      <c r="X35" s="3">
        <v>614972.29</v>
      </c>
      <c r="Y35" t="str">
        <f>VLOOKUP(G35,[1]גיליון1!$B:$I,7,0)</f>
        <v>וולוו</v>
      </c>
      <c r="Z35" t="str">
        <f>VLOOKUP(G35,[1]גיליון1!$B:$I,8,0)</f>
        <v>B8R</v>
      </c>
      <c r="AA35">
        <f>VLOOKUP(G35,'קובץ ניסים '!B:B,1,0)</f>
        <v>24626701</v>
      </c>
      <c r="AB35" t="str">
        <f>VLOOKUP(G35,[1]גיליון1!$B:$R,17,0)</f>
        <v>אונו אלעד</v>
      </c>
    </row>
    <row r="36" spans="1:28" ht="28.5" x14ac:dyDescent="0.2">
      <c r="A36" s="1">
        <v>1100</v>
      </c>
      <c r="B36" s="1" t="s">
        <v>0</v>
      </c>
      <c r="C36" s="1"/>
      <c r="D36" s="1"/>
      <c r="E36" s="1">
        <v>7867</v>
      </c>
      <c r="F36" s="1">
        <v>1</v>
      </c>
      <c r="G36" s="1">
        <v>24626601</v>
      </c>
      <c r="H36" s="2">
        <v>43555</v>
      </c>
      <c r="I36" s="2">
        <v>43555</v>
      </c>
      <c r="J36" s="1"/>
      <c r="K36" s="1">
        <v>0</v>
      </c>
      <c r="L36" s="1"/>
      <c r="M36" s="3">
        <v>753871</v>
      </c>
      <c r="N36" s="1">
        <v>0</v>
      </c>
      <c r="O36" s="1">
        <v>0</v>
      </c>
      <c r="P36" s="1">
        <v>0</v>
      </c>
      <c r="Q36" s="1">
        <v>0</v>
      </c>
      <c r="R36" s="3">
        <v>753871</v>
      </c>
      <c r="S36" s="3">
        <v>121559.67</v>
      </c>
      <c r="T36" s="1">
        <v>9.1999999999999993</v>
      </c>
      <c r="U36" s="3">
        <v>17339.03</v>
      </c>
      <c r="V36" s="1">
        <v>0</v>
      </c>
      <c r="W36" s="3">
        <v>138898.71</v>
      </c>
      <c r="X36" s="3">
        <v>614972.29</v>
      </c>
      <c r="Y36" t="str">
        <f>VLOOKUP(G36,[1]גיליון1!$B:$I,7,0)</f>
        <v>וולוו</v>
      </c>
      <c r="Z36" t="str">
        <f>VLOOKUP(G36,[1]גיליון1!$B:$I,8,0)</f>
        <v>B8R</v>
      </c>
      <c r="AA36">
        <f>VLOOKUP(G36,'קובץ ניסים '!B:B,1,0)</f>
        <v>24626601</v>
      </c>
      <c r="AB36" t="str">
        <f>VLOOKUP(G36,[1]גיליון1!$B:$R,17,0)</f>
        <v>אונו אלעד</v>
      </c>
    </row>
    <row r="37" spans="1:28" ht="28.5" x14ac:dyDescent="0.2">
      <c r="A37" s="1">
        <v>1100</v>
      </c>
      <c r="B37" s="1" t="s">
        <v>0</v>
      </c>
      <c r="C37" s="1"/>
      <c r="D37" s="1"/>
      <c r="E37" s="1">
        <v>7868</v>
      </c>
      <c r="F37" s="1">
        <v>1</v>
      </c>
      <c r="G37" s="1">
        <v>24626901</v>
      </c>
      <c r="H37" s="2">
        <v>43555</v>
      </c>
      <c r="I37" s="2">
        <v>43555</v>
      </c>
      <c r="J37" s="1"/>
      <c r="K37" s="1">
        <v>0</v>
      </c>
      <c r="L37" s="1"/>
      <c r="M37" s="3">
        <v>753871</v>
      </c>
      <c r="N37" s="1">
        <v>0</v>
      </c>
      <c r="O37" s="1">
        <v>0</v>
      </c>
      <c r="P37" s="1">
        <v>0</v>
      </c>
      <c r="Q37" s="1">
        <v>0</v>
      </c>
      <c r="R37" s="3">
        <v>753871</v>
      </c>
      <c r="S37" s="3">
        <v>121559.67</v>
      </c>
      <c r="T37" s="1">
        <v>9.1999999999999993</v>
      </c>
      <c r="U37" s="3">
        <v>17339.03</v>
      </c>
      <c r="V37" s="1">
        <v>0</v>
      </c>
      <c r="W37" s="3">
        <v>138898.71</v>
      </c>
      <c r="X37" s="3">
        <v>614972.29</v>
      </c>
      <c r="Y37" t="str">
        <f>VLOOKUP(G37,[1]גיליון1!$B:$I,7,0)</f>
        <v>וולוו</v>
      </c>
      <c r="Z37" t="str">
        <f>VLOOKUP(G37,[1]גיליון1!$B:$I,8,0)</f>
        <v>B8R</v>
      </c>
      <c r="AA37">
        <f>VLOOKUP(G37,'קובץ ניסים '!B:B,1,0)</f>
        <v>24626901</v>
      </c>
      <c r="AB37" t="str">
        <f>VLOOKUP(G37,[1]גיליון1!$B:$R,17,0)</f>
        <v>אונו אלעד</v>
      </c>
    </row>
    <row r="38" spans="1:28" ht="28.5" x14ac:dyDescent="0.2">
      <c r="A38" s="1">
        <v>1100</v>
      </c>
      <c r="B38" s="1" t="s">
        <v>0</v>
      </c>
      <c r="C38" s="1"/>
      <c r="D38" s="1"/>
      <c r="E38" s="1">
        <v>7869</v>
      </c>
      <c r="F38" s="1">
        <v>1</v>
      </c>
      <c r="G38" s="1">
        <v>24626801</v>
      </c>
      <c r="H38" s="2">
        <v>43555</v>
      </c>
      <c r="I38" s="2">
        <v>43555</v>
      </c>
      <c r="J38" s="1"/>
      <c r="K38" s="1">
        <v>0</v>
      </c>
      <c r="L38" s="1"/>
      <c r="M38" s="3">
        <v>753871</v>
      </c>
      <c r="N38" s="1">
        <v>0</v>
      </c>
      <c r="O38" s="1">
        <v>0</v>
      </c>
      <c r="P38" s="1">
        <v>0</v>
      </c>
      <c r="Q38" s="1">
        <v>0</v>
      </c>
      <c r="R38" s="3">
        <v>753871</v>
      </c>
      <c r="S38" s="3">
        <v>121559.67</v>
      </c>
      <c r="T38" s="1">
        <v>9.1999999999999993</v>
      </c>
      <c r="U38" s="3">
        <v>17339.03</v>
      </c>
      <c r="V38" s="1">
        <v>0</v>
      </c>
      <c r="W38" s="3">
        <v>138898.71</v>
      </c>
      <c r="X38" s="3">
        <v>614972.29</v>
      </c>
      <c r="Y38" t="str">
        <f>VLOOKUP(G38,[1]גיליון1!$B:$I,7,0)</f>
        <v>וולוו</v>
      </c>
      <c r="Z38" t="str">
        <f>VLOOKUP(G38,[1]גיליון1!$B:$I,8,0)</f>
        <v>B8R</v>
      </c>
      <c r="AA38">
        <f>VLOOKUP(G38,'קובץ ניסים '!B:B,1,0)</f>
        <v>24626801</v>
      </c>
      <c r="AB38" t="str">
        <f>VLOOKUP(G38,[1]גיליון1!$B:$R,17,0)</f>
        <v>אונו אלעד</v>
      </c>
    </row>
    <row r="39" spans="1:28" ht="28.5" hidden="1" x14ac:dyDescent="0.2">
      <c r="A39" s="1">
        <v>1100</v>
      </c>
      <c r="B39" s="1" t="s">
        <v>0</v>
      </c>
      <c r="C39" s="1"/>
      <c r="D39" s="1"/>
      <c r="E39" s="1">
        <v>7870</v>
      </c>
      <c r="F39" s="1">
        <v>1</v>
      </c>
      <c r="G39" s="1">
        <v>67400401</v>
      </c>
      <c r="H39" s="2">
        <v>43555</v>
      </c>
      <c r="I39" s="2">
        <v>43555</v>
      </c>
      <c r="J39" s="1"/>
      <c r="K39" s="1">
        <v>0</v>
      </c>
      <c r="L39" s="1"/>
      <c r="M39" s="3">
        <v>752539</v>
      </c>
      <c r="N39" s="1">
        <v>0</v>
      </c>
      <c r="O39" s="1">
        <v>0</v>
      </c>
      <c r="P39" s="1">
        <v>0</v>
      </c>
      <c r="Q39" s="1">
        <v>0</v>
      </c>
      <c r="R39" s="3">
        <v>752539</v>
      </c>
      <c r="S39" s="3">
        <v>121344.89</v>
      </c>
      <c r="T39" s="1">
        <v>9.1999999999999993</v>
      </c>
      <c r="U39" s="3">
        <v>17308.400000000001</v>
      </c>
      <c r="V39" s="1">
        <v>0</v>
      </c>
      <c r="W39" s="3">
        <v>138653.29</v>
      </c>
      <c r="X39" s="3">
        <v>613885.71</v>
      </c>
      <c r="Y39" t="str">
        <f>VLOOKUP(G39,[1]גיליון1!$B:$I,7,0)</f>
        <v>וולוו</v>
      </c>
      <c r="Z39" t="str">
        <f>VLOOKUP(G39,[1]גיליון1!$B:$I,8,0)</f>
        <v>B8R</v>
      </c>
      <c r="AA39" t="e">
        <f>VLOOKUP(G39,'קובץ ניסים '!B:B,1,0)</f>
        <v>#N/A</v>
      </c>
      <c r="AB39" t="str">
        <f>VLOOKUP(G39,[1]גיליון1!$B:$R,17,0)</f>
        <v>חשמונאים</v>
      </c>
    </row>
    <row r="40" spans="1:28" ht="28.5" x14ac:dyDescent="0.2">
      <c r="A40" s="1">
        <v>1100</v>
      </c>
      <c r="B40" s="1" t="s">
        <v>0</v>
      </c>
      <c r="C40" s="1"/>
      <c r="D40" s="1"/>
      <c r="E40" s="1">
        <v>7961</v>
      </c>
      <c r="F40" s="1">
        <v>1</v>
      </c>
      <c r="G40" s="1">
        <v>67400201</v>
      </c>
      <c r="H40" s="2">
        <v>43558</v>
      </c>
      <c r="I40" s="2">
        <v>43551</v>
      </c>
      <c r="J40" s="1"/>
      <c r="K40" s="1">
        <v>0</v>
      </c>
      <c r="L40" s="1"/>
      <c r="M40" s="3">
        <v>749582</v>
      </c>
      <c r="N40" s="1">
        <v>0</v>
      </c>
      <c r="O40" s="1">
        <v>0</v>
      </c>
      <c r="P40" s="1">
        <v>0</v>
      </c>
      <c r="Q40" s="1">
        <v>0</v>
      </c>
      <c r="R40" s="3">
        <v>749582</v>
      </c>
      <c r="S40" s="3">
        <v>121609.60000000001</v>
      </c>
      <c r="T40" s="1">
        <v>9.1999999999999993</v>
      </c>
      <c r="U40" s="3">
        <v>17240.39</v>
      </c>
      <c r="V40" s="1">
        <v>0</v>
      </c>
      <c r="W40" s="3">
        <v>138849.99</v>
      </c>
      <c r="X40" s="3">
        <v>610732.01</v>
      </c>
      <c r="Y40" t="str">
        <f>VLOOKUP(G40,[1]גיליון1!$B:$I,7,0)</f>
        <v>וולוו</v>
      </c>
      <c r="Z40" t="str">
        <f>VLOOKUP(G40,[1]גיליון1!$B:$I,8,0)</f>
        <v>B8R</v>
      </c>
      <c r="AA40">
        <f>VLOOKUP(G40,'קובץ ניסים '!B:B,1,0)</f>
        <v>67400201</v>
      </c>
      <c r="AB40" t="str">
        <f>VLOOKUP(G40,[1]גיליון1!$B:$R,17,0)</f>
        <v>אונו אלעד</v>
      </c>
    </row>
    <row r="41" spans="1:28" ht="28.5" hidden="1" x14ac:dyDescent="0.2">
      <c r="A41" s="1">
        <v>1100</v>
      </c>
      <c r="B41" s="1" t="s">
        <v>0</v>
      </c>
      <c r="C41" s="1"/>
      <c r="D41" s="1"/>
      <c r="E41" s="1">
        <v>7962</v>
      </c>
      <c r="F41" s="1">
        <v>1</v>
      </c>
      <c r="G41" s="1">
        <v>67400301</v>
      </c>
      <c r="H41" s="2">
        <v>43558</v>
      </c>
      <c r="I41" s="2">
        <v>43556</v>
      </c>
      <c r="J41" s="1"/>
      <c r="K41" s="1">
        <v>0</v>
      </c>
      <c r="L41" s="1"/>
      <c r="M41" s="3">
        <v>750823</v>
      </c>
      <c r="N41" s="1">
        <v>0</v>
      </c>
      <c r="O41" s="1">
        <v>0</v>
      </c>
      <c r="P41" s="1">
        <v>0</v>
      </c>
      <c r="Q41" s="1">
        <v>0</v>
      </c>
      <c r="R41" s="3">
        <v>750823</v>
      </c>
      <c r="S41" s="3">
        <v>120882.5</v>
      </c>
      <c r="T41" s="1">
        <v>9.1999999999999993</v>
      </c>
      <c r="U41" s="3">
        <v>17268.93</v>
      </c>
      <c r="V41" s="1">
        <v>0</v>
      </c>
      <c r="W41" s="3">
        <v>138151.43</v>
      </c>
      <c r="X41" s="3">
        <v>612671.56999999995</v>
      </c>
      <c r="Y41" t="str">
        <f>VLOOKUP(G41,[1]גיליון1!$B:$I,7,0)</f>
        <v>וולוו</v>
      </c>
      <c r="Z41" t="str">
        <f>VLOOKUP(G41,[1]גיליון1!$B:$I,8,0)</f>
        <v>B8R</v>
      </c>
      <c r="AA41" t="e">
        <f>VLOOKUP(G41,'קובץ ניסים '!B:B,1,0)</f>
        <v>#N/A</v>
      </c>
      <c r="AB41" t="str">
        <f>VLOOKUP(G41,[1]גיליון1!$B:$R,17,0)</f>
        <v>חשמונאים</v>
      </c>
    </row>
    <row r="42" spans="1:28" ht="28.5" hidden="1" x14ac:dyDescent="0.2">
      <c r="A42" s="1">
        <v>1100</v>
      </c>
      <c r="B42" s="1" t="s">
        <v>0</v>
      </c>
      <c r="C42" s="1"/>
      <c r="D42" s="1"/>
      <c r="E42" s="1">
        <v>8138</v>
      </c>
      <c r="F42" s="1">
        <v>1</v>
      </c>
      <c r="G42" s="1">
        <v>67405301</v>
      </c>
      <c r="H42" s="2">
        <v>43668</v>
      </c>
      <c r="I42" s="2">
        <v>43657</v>
      </c>
      <c r="J42" s="1"/>
      <c r="K42" s="1">
        <v>0</v>
      </c>
      <c r="L42" s="1"/>
      <c r="M42" s="3">
        <v>732507.86</v>
      </c>
      <c r="N42" s="1">
        <v>0</v>
      </c>
      <c r="O42" s="1">
        <v>0</v>
      </c>
      <c r="P42" s="1">
        <v>0</v>
      </c>
      <c r="Q42" s="1">
        <v>0</v>
      </c>
      <c r="R42" s="3">
        <v>732507.86</v>
      </c>
      <c r="S42" s="3">
        <v>99274.51</v>
      </c>
      <c r="T42" s="1">
        <v>9.1999999999999993</v>
      </c>
      <c r="U42" s="3">
        <v>16847.68</v>
      </c>
      <c r="V42" s="1">
        <v>0</v>
      </c>
      <c r="W42" s="3">
        <v>116122.19</v>
      </c>
      <c r="X42" s="3">
        <v>616385.67000000004</v>
      </c>
      <c r="Y42" t="str">
        <f>VLOOKUP(G42,[1]גיליון1!$B:$I,7,0)</f>
        <v>וולוו</v>
      </c>
      <c r="Z42" t="str">
        <f>VLOOKUP(G42,[1]גיליון1!$B:$I,8,0)</f>
        <v>B8R</v>
      </c>
      <c r="AA42" t="e">
        <f>VLOOKUP(G42,'קובץ ניסים '!B:B,1,0)</f>
        <v>#N/A</v>
      </c>
      <c r="AB42" t="str">
        <f>VLOOKUP(G42,[1]גיליון1!$B:$R,17,0)</f>
        <v>חדרה נתניה</v>
      </c>
    </row>
    <row r="43" spans="1:28" ht="28.5" hidden="1" x14ac:dyDescent="0.2">
      <c r="A43" s="1">
        <v>1100</v>
      </c>
      <c r="B43" s="1" t="s">
        <v>0</v>
      </c>
      <c r="C43" s="1"/>
      <c r="D43" s="1"/>
      <c r="E43" s="1">
        <v>8139</v>
      </c>
      <c r="F43" s="1">
        <v>1</v>
      </c>
      <c r="G43" s="1">
        <v>67405201</v>
      </c>
      <c r="H43" s="2">
        <v>43668</v>
      </c>
      <c r="I43" s="2">
        <v>43657</v>
      </c>
      <c r="J43" s="1"/>
      <c r="K43" s="1">
        <v>0</v>
      </c>
      <c r="L43" s="1"/>
      <c r="M43" s="3">
        <v>732507.86</v>
      </c>
      <c r="N43" s="1">
        <v>0</v>
      </c>
      <c r="O43" s="1">
        <v>0</v>
      </c>
      <c r="P43" s="1">
        <v>0</v>
      </c>
      <c r="Q43" s="1">
        <v>0</v>
      </c>
      <c r="R43" s="3">
        <v>732507.86</v>
      </c>
      <c r="S43" s="3">
        <v>99274.51</v>
      </c>
      <c r="T43" s="1">
        <v>9.1999999999999993</v>
      </c>
      <c r="U43" s="3">
        <v>16847.68</v>
      </c>
      <c r="V43" s="1">
        <v>0</v>
      </c>
      <c r="W43" s="3">
        <v>116122.19</v>
      </c>
      <c r="X43" s="3">
        <v>616385.67000000004</v>
      </c>
      <c r="Y43" t="str">
        <f>VLOOKUP(G43,[1]גיליון1!$B:$I,7,0)</f>
        <v>וולוו</v>
      </c>
      <c r="Z43" t="str">
        <f>VLOOKUP(G43,[1]גיליון1!$B:$I,8,0)</f>
        <v>B8R</v>
      </c>
      <c r="AA43" t="e">
        <f>VLOOKUP(G43,'קובץ ניסים '!B:B,1,0)</f>
        <v>#N/A</v>
      </c>
      <c r="AB43" t="str">
        <f>VLOOKUP(G43,[1]גיליון1!$B:$R,17,0)</f>
        <v>חדרה נתניה</v>
      </c>
    </row>
    <row r="44" spans="1:28" ht="28.5" hidden="1" x14ac:dyDescent="0.2">
      <c r="A44" s="1">
        <v>1100</v>
      </c>
      <c r="B44" s="1" t="s">
        <v>0</v>
      </c>
      <c r="C44" s="1"/>
      <c r="D44" s="1"/>
      <c r="E44" s="1">
        <v>8140</v>
      </c>
      <c r="F44" s="1">
        <v>1</v>
      </c>
      <c r="G44" s="1">
        <v>67405101</v>
      </c>
      <c r="H44" s="2">
        <v>43668</v>
      </c>
      <c r="I44" s="2">
        <v>43657</v>
      </c>
      <c r="J44" s="1"/>
      <c r="K44" s="1">
        <v>0</v>
      </c>
      <c r="L44" s="1"/>
      <c r="M44" s="3">
        <v>732507.86</v>
      </c>
      <c r="N44" s="1">
        <v>0</v>
      </c>
      <c r="O44" s="1">
        <v>0</v>
      </c>
      <c r="P44" s="1">
        <v>0</v>
      </c>
      <c r="Q44" s="1">
        <v>0</v>
      </c>
      <c r="R44" s="3">
        <v>732507.86</v>
      </c>
      <c r="S44" s="3">
        <v>99274.51</v>
      </c>
      <c r="T44" s="1">
        <v>9.1999999999999993</v>
      </c>
      <c r="U44" s="3">
        <v>16847.68</v>
      </c>
      <c r="V44" s="1">
        <v>0</v>
      </c>
      <c r="W44" s="3">
        <v>116122.19</v>
      </c>
      <c r="X44" s="3">
        <v>616385.67000000004</v>
      </c>
      <c r="Y44" t="str">
        <f>VLOOKUP(G44,[1]גיליון1!$B:$I,7,0)</f>
        <v>וולוו</v>
      </c>
      <c r="Z44" t="str">
        <f>VLOOKUP(G44,[1]גיליון1!$B:$I,8,0)</f>
        <v>B8R</v>
      </c>
      <c r="AA44" t="e">
        <f>VLOOKUP(G44,'קובץ ניסים '!B:B,1,0)</f>
        <v>#N/A</v>
      </c>
      <c r="AB44" t="str">
        <f>VLOOKUP(G44,[1]גיליון1!$B:$R,17,0)</f>
        <v>חדרה נתניה</v>
      </c>
    </row>
    <row r="45" spans="1:28" ht="28.5" hidden="1" x14ac:dyDescent="0.2">
      <c r="A45" s="1">
        <v>1100</v>
      </c>
      <c r="B45" s="1" t="s">
        <v>0</v>
      </c>
      <c r="C45" s="1"/>
      <c r="D45" s="1"/>
      <c r="E45" s="1">
        <v>8141</v>
      </c>
      <c r="F45" s="1">
        <v>1</v>
      </c>
      <c r="G45" s="1">
        <v>67405001</v>
      </c>
      <c r="H45" s="2">
        <v>43668</v>
      </c>
      <c r="I45" s="2">
        <v>43657</v>
      </c>
      <c r="J45" s="1"/>
      <c r="K45" s="1">
        <v>0</v>
      </c>
      <c r="L45" s="1"/>
      <c r="M45" s="3">
        <v>732507.86</v>
      </c>
      <c r="N45" s="1">
        <v>0</v>
      </c>
      <c r="O45" s="1">
        <v>0</v>
      </c>
      <c r="P45" s="1">
        <v>0</v>
      </c>
      <c r="Q45" s="1">
        <v>0</v>
      </c>
      <c r="R45" s="3">
        <v>732507.86</v>
      </c>
      <c r="S45" s="3">
        <v>99274.51</v>
      </c>
      <c r="T45" s="1">
        <v>9.1999999999999993</v>
      </c>
      <c r="U45" s="3">
        <v>16847.68</v>
      </c>
      <c r="V45" s="1">
        <v>0</v>
      </c>
      <c r="W45" s="3">
        <v>116122.19</v>
      </c>
      <c r="X45" s="3">
        <v>616385.67000000004</v>
      </c>
      <c r="Y45" t="str">
        <f>VLOOKUP(G45,[1]גיליון1!$B:$I,7,0)</f>
        <v>וולוו</v>
      </c>
      <c r="Z45" t="str">
        <f>VLOOKUP(G45,[1]גיליון1!$B:$I,8,0)</f>
        <v>B8R</v>
      </c>
      <c r="AA45" t="e">
        <f>VLOOKUP(G45,'קובץ ניסים '!B:B,1,0)</f>
        <v>#N/A</v>
      </c>
      <c r="AB45" t="str">
        <f>VLOOKUP(G45,[1]גיליון1!$B:$R,17,0)</f>
        <v>חשמונאים</v>
      </c>
    </row>
    <row r="46" spans="1:28" ht="28.5" hidden="1" x14ac:dyDescent="0.2">
      <c r="A46" s="1">
        <v>1100</v>
      </c>
      <c r="B46" s="1" t="s">
        <v>0</v>
      </c>
      <c r="C46" s="1"/>
      <c r="D46" s="1"/>
      <c r="E46" s="1">
        <v>8142</v>
      </c>
      <c r="F46" s="1">
        <v>1</v>
      </c>
      <c r="G46" s="1">
        <v>67404201</v>
      </c>
      <c r="H46" s="2">
        <v>43668</v>
      </c>
      <c r="I46" s="2">
        <v>43660</v>
      </c>
      <c r="J46" s="1"/>
      <c r="K46" s="1">
        <v>0</v>
      </c>
      <c r="L46" s="1"/>
      <c r="M46" s="3">
        <v>732507.86</v>
      </c>
      <c r="N46" s="1">
        <v>0</v>
      </c>
      <c r="O46" s="1">
        <v>0</v>
      </c>
      <c r="P46" s="1">
        <v>0</v>
      </c>
      <c r="Q46" s="1">
        <v>0</v>
      </c>
      <c r="R46" s="3">
        <v>732507.86</v>
      </c>
      <c r="S46" s="3">
        <v>98731.03</v>
      </c>
      <c r="T46" s="1">
        <v>9.1999999999999993</v>
      </c>
      <c r="U46" s="3">
        <v>16847.68</v>
      </c>
      <c r="V46" s="1">
        <v>0</v>
      </c>
      <c r="W46" s="3">
        <v>115578.71</v>
      </c>
      <c r="X46" s="3">
        <v>616929.15</v>
      </c>
      <c r="Y46" t="str">
        <f>VLOOKUP(G46,[1]גיליון1!$B:$I,7,0)</f>
        <v>וולוו</v>
      </c>
      <c r="Z46" t="str">
        <f>VLOOKUP(G46,[1]גיליון1!$B:$I,8,0)</f>
        <v>B8R</v>
      </c>
      <c r="AA46" t="e">
        <f>VLOOKUP(G46,'קובץ ניסים '!B:B,1,0)</f>
        <v>#N/A</v>
      </c>
      <c r="AB46" t="str">
        <f>VLOOKUP(G46,[1]גיליון1!$B:$R,17,0)</f>
        <v>חשמונאים</v>
      </c>
    </row>
    <row r="47" spans="1:28" ht="28.5" x14ac:dyDescent="0.2">
      <c r="A47" s="1">
        <v>1100</v>
      </c>
      <c r="B47" s="1" t="s">
        <v>0</v>
      </c>
      <c r="C47" s="1"/>
      <c r="D47" s="1"/>
      <c r="E47" s="1">
        <v>8549</v>
      </c>
      <c r="F47" s="1">
        <v>1</v>
      </c>
      <c r="G47" s="1">
        <v>78587901</v>
      </c>
      <c r="H47" s="2">
        <v>43986</v>
      </c>
      <c r="I47" s="2">
        <v>43986</v>
      </c>
      <c r="J47" s="1"/>
      <c r="K47" s="1">
        <v>0</v>
      </c>
      <c r="L47" s="1"/>
      <c r="M47" s="3">
        <v>703470.77</v>
      </c>
      <c r="N47" s="1">
        <v>0</v>
      </c>
      <c r="O47" s="1">
        <v>0</v>
      </c>
      <c r="P47" s="1">
        <v>0</v>
      </c>
      <c r="Q47" s="1">
        <v>0</v>
      </c>
      <c r="R47" s="3">
        <v>703470.77</v>
      </c>
      <c r="S47" s="3">
        <v>37213.599999999999</v>
      </c>
      <c r="T47" s="1">
        <v>9.1999999999999993</v>
      </c>
      <c r="U47" s="3">
        <v>16179.83</v>
      </c>
      <c r="V47" s="1">
        <v>0</v>
      </c>
      <c r="W47" s="3">
        <v>53393.43</v>
      </c>
      <c r="X47" s="3">
        <v>650077.34</v>
      </c>
      <c r="Y47" t="str">
        <f>VLOOKUP(G47,[1]גיליון1!$B:$I,7,0)</f>
        <v>וולוו</v>
      </c>
      <c r="Z47" t="str">
        <f>VLOOKUP(G47,[1]גיליון1!$B:$I,8,0)</f>
        <v>B8RLE</v>
      </c>
      <c r="AA47">
        <f>VLOOKUP(G47,'קובץ ניסים '!B:B,1,0)</f>
        <v>78587901</v>
      </c>
      <c r="AB47" t="str">
        <f>VLOOKUP(G47,[1]גיליון1!$B:$R,17,0)</f>
        <v>אונו אלעד</v>
      </c>
    </row>
    <row r="48" spans="1:28" ht="28.5" x14ac:dyDescent="0.2">
      <c r="A48" s="1">
        <v>1100</v>
      </c>
      <c r="B48" s="1" t="s">
        <v>0</v>
      </c>
      <c r="C48" s="1"/>
      <c r="D48" s="1"/>
      <c r="E48" s="1">
        <v>8550</v>
      </c>
      <c r="F48" s="1">
        <v>1</v>
      </c>
      <c r="G48" s="1">
        <v>78587801</v>
      </c>
      <c r="H48" s="2">
        <v>43986</v>
      </c>
      <c r="I48" s="2">
        <v>43986</v>
      </c>
      <c r="J48" s="1"/>
      <c r="K48" s="1">
        <v>0</v>
      </c>
      <c r="L48" s="1"/>
      <c r="M48" s="3">
        <v>703470.77</v>
      </c>
      <c r="N48" s="1">
        <v>0</v>
      </c>
      <c r="O48" s="1">
        <v>0</v>
      </c>
      <c r="P48" s="1">
        <v>0</v>
      </c>
      <c r="Q48" s="1">
        <v>0</v>
      </c>
      <c r="R48" s="3">
        <v>703470.77</v>
      </c>
      <c r="S48" s="3">
        <v>37213.599999999999</v>
      </c>
      <c r="T48" s="1">
        <v>9.1999999999999993</v>
      </c>
      <c r="U48" s="3">
        <v>16179.83</v>
      </c>
      <c r="V48" s="1">
        <v>0</v>
      </c>
      <c r="W48" s="3">
        <v>53393.43</v>
      </c>
      <c r="X48" s="3">
        <v>650077.34</v>
      </c>
      <c r="Y48" t="str">
        <f>VLOOKUP(G48,[1]גיליון1!$B:$I,7,0)</f>
        <v>וולוו</v>
      </c>
      <c r="Z48" t="str">
        <f>VLOOKUP(G48,[1]גיליון1!$B:$I,8,0)</f>
        <v>B8RLE</v>
      </c>
      <c r="AA48">
        <f>VLOOKUP(G48,'קובץ ניסים '!B:B,1,0)</f>
        <v>78587801</v>
      </c>
      <c r="AB48" t="str">
        <f>VLOOKUP(G48,[1]גיליון1!$B:$R,17,0)</f>
        <v>אונו אלעד</v>
      </c>
    </row>
    <row r="49" spans="1:28" ht="28.5" x14ac:dyDescent="0.2">
      <c r="A49" s="1">
        <v>1100</v>
      </c>
      <c r="B49" s="1" t="s">
        <v>0</v>
      </c>
      <c r="C49" s="1"/>
      <c r="D49" s="1"/>
      <c r="E49" s="1">
        <v>8551</v>
      </c>
      <c r="F49" s="1">
        <v>1</v>
      </c>
      <c r="G49" s="1">
        <v>78588101</v>
      </c>
      <c r="H49" s="2">
        <v>43986</v>
      </c>
      <c r="I49" s="2">
        <v>43986</v>
      </c>
      <c r="J49" s="1"/>
      <c r="K49" s="1">
        <v>0</v>
      </c>
      <c r="L49" s="1"/>
      <c r="M49" s="3">
        <v>703470.77</v>
      </c>
      <c r="N49" s="1">
        <v>0</v>
      </c>
      <c r="O49" s="1">
        <v>0</v>
      </c>
      <c r="P49" s="1">
        <v>0</v>
      </c>
      <c r="Q49" s="1">
        <v>0</v>
      </c>
      <c r="R49" s="3">
        <v>703470.77</v>
      </c>
      <c r="S49" s="3">
        <v>37213.599999999999</v>
      </c>
      <c r="T49" s="1">
        <v>9.1999999999999993</v>
      </c>
      <c r="U49" s="3">
        <v>16179.83</v>
      </c>
      <c r="V49" s="1">
        <v>0</v>
      </c>
      <c r="W49" s="3">
        <v>53393.43</v>
      </c>
      <c r="X49" s="3">
        <v>650077.34</v>
      </c>
      <c r="Y49" t="str">
        <f>VLOOKUP(G49,[1]גיליון1!$B:$I,7,0)</f>
        <v>וולוו</v>
      </c>
      <c r="Z49" t="str">
        <f>VLOOKUP(G49,[1]גיליון1!$B:$I,8,0)</f>
        <v>B8RLE</v>
      </c>
      <c r="AA49">
        <f>VLOOKUP(G49,'קובץ ניסים '!B:B,1,0)</f>
        <v>78588101</v>
      </c>
      <c r="AB49" t="str">
        <f>VLOOKUP(G49,[1]גיליון1!$B:$R,17,0)</f>
        <v>אונו אלעד</v>
      </c>
    </row>
    <row r="50" spans="1:28" ht="28.5" x14ac:dyDescent="0.2">
      <c r="A50" s="1">
        <v>1100</v>
      </c>
      <c r="B50" s="1" t="s">
        <v>0</v>
      </c>
      <c r="C50" s="1"/>
      <c r="D50" s="1"/>
      <c r="E50" s="1">
        <v>8552</v>
      </c>
      <c r="F50" s="1">
        <v>1</v>
      </c>
      <c r="G50" s="1">
        <v>78589601</v>
      </c>
      <c r="H50" s="2">
        <v>43986</v>
      </c>
      <c r="I50" s="2">
        <v>43986</v>
      </c>
      <c r="J50" s="1"/>
      <c r="K50" s="1">
        <v>0</v>
      </c>
      <c r="L50" s="1"/>
      <c r="M50" s="3">
        <v>703470.77</v>
      </c>
      <c r="N50" s="1">
        <v>0</v>
      </c>
      <c r="O50" s="1">
        <v>0</v>
      </c>
      <c r="P50" s="1">
        <v>0</v>
      </c>
      <c r="Q50" s="1">
        <v>0</v>
      </c>
      <c r="R50" s="3">
        <v>703470.77</v>
      </c>
      <c r="S50" s="3">
        <v>37213.599999999999</v>
      </c>
      <c r="T50" s="1">
        <v>9.1999999999999993</v>
      </c>
      <c r="U50" s="3">
        <v>16179.83</v>
      </c>
      <c r="V50" s="1">
        <v>0</v>
      </c>
      <c r="W50" s="3">
        <v>53393.43</v>
      </c>
      <c r="X50" s="3">
        <v>650077.34</v>
      </c>
      <c r="Y50" t="str">
        <f>VLOOKUP(G50,[1]גיליון1!$B:$I,7,0)</f>
        <v>וולוו</v>
      </c>
      <c r="Z50" t="str">
        <f>VLOOKUP(G50,[1]גיליון1!$B:$I,8,0)</f>
        <v>B8RLE</v>
      </c>
      <c r="AA50">
        <f>VLOOKUP(G50,'קובץ ניסים '!B:B,1,0)</f>
        <v>78589601</v>
      </c>
      <c r="AB50" t="str">
        <f>VLOOKUP(G50,[1]גיליון1!$B:$R,17,0)</f>
        <v>אונו אלעד</v>
      </c>
    </row>
    <row r="51" spans="1:28" ht="28.5" x14ac:dyDescent="0.2">
      <c r="A51" s="1">
        <v>1100</v>
      </c>
      <c r="B51" s="1" t="s">
        <v>0</v>
      </c>
      <c r="C51" s="1"/>
      <c r="D51" s="1"/>
      <c r="E51" s="1">
        <v>8553</v>
      </c>
      <c r="F51" s="1">
        <v>1</v>
      </c>
      <c r="G51" s="1">
        <v>78588201</v>
      </c>
      <c r="H51" s="2">
        <v>43986</v>
      </c>
      <c r="I51" s="2">
        <v>43986</v>
      </c>
      <c r="J51" s="1"/>
      <c r="K51" s="1">
        <v>0</v>
      </c>
      <c r="L51" s="1"/>
      <c r="M51" s="3">
        <v>703470.77</v>
      </c>
      <c r="N51" s="1">
        <v>0</v>
      </c>
      <c r="O51" s="1">
        <v>0</v>
      </c>
      <c r="P51" s="1">
        <v>0</v>
      </c>
      <c r="Q51" s="1">
        <v>0</v>
      </c>
      <c r="R51" s="3">
        <v>703470.77</v>
      </c>
      <c r="S51" s="3">
        <v>37213.599999999999</v>
      </c>
      <c r="T51" s="1">
        <v>9.1999999999999993</v>
      </c>
      <c r="U51" s="3">
        <v>16179.83</v>
      </c>
      <c r="V51" s="1">
        <v>0</v>
      </c>
      <c r="W51" s="3">
        <v>53393.43</v>
      </c>
      <c r="X51" s="3">
        <v>650077.34</v>
      </c>
      <c r="Y51" t="str">
        <f>VLOOKUP(G51,[1]גיליון1!$B:$I,7,0)</f>
        <v>וולוו</v>
      </c>
      <c r="Z51" t="str">
        <f>VLOOKUP(G51,[1]גיליון1!$B:$I,8,0)</f>
        <v>B8RLE</v>
      </c>
      <c r="AA51">
        <f>VLOOKUP(G51,'קובץ ניסים '!B:B,1,0)</f>
        <v>78588201</v>
      </c>
      <c r="AB51" t="str">
        <f>VLOOKUP(G51,[1]גיליון1!$B:$R,17,0)</f>
        <v>אונו אלעד</v>
      </c>
    </row>
    <row r="52" spans="1:28" ht="28.5" x14ac:dyDescent="0.2">
      <c r="A52" s="1">
        <v>1100</v>
      </c>
      <c r="B52" s="1" t="s">
        <v>0</v>
      </c>
      <c r="C52" s="1"/>
      <c r="D52" s="1"/>
      <c r="E52" s="1">
        <v>8604</v>
      </c>
      <c r="F52" s="1">
        <v>1</v>
      </c>
      <c r="G52" s="1">
        <v>78589401</v>
      </c>
      <c r="H52" s="2">
        <v>44068</v>
      </c>
      <c r="I52" s="2">
        <v>44068</v>
      </c>
      <c r="J52" s="1"/>
      <c r="K52" s="1">
        <v>0</v>
      </c>
      <c r="L52" s="1"/>
      <c r="M52" s="3">
        <v>738465</v>
      </c>
      <c r="N52" s="1">
        <v>0</v>
      </c>
      <c r="O52" s="1">
        <v>0</v>
      </c>
      <c r="P52" s="1">
        <v>0</v>
      </c>
      <c r="Q52" s="1">
        <v>0</v>
      </c>
      <c r="R52" s="3">
        <v>738465</v>
      </c>
      <c r="S52" s="3">
        <v>23924.68</v>
      </c>
      <c r="T52" s="1">
        <v>9.1999999999999993</v>
      </c>
      <c r="U52" s="3">
        <v>16984.689999999999</v>
      </c>
      <c r="V52" s="1">
        <v>0</v>
      </c>
      <c r="W52" s="3">
        <v>40909.370000000003</v>
      </c>
      <c r="X52" s="3">
        <v>697555.63</v>
      </c>
      <c r="Y52" t="str">
        <f>VLOOKUP(G52,[1]גיליון1!$B:$I,7,0)</f>
        <v>וולוו</v>
      </c>
      <c r="Z52" t="str">
        <f>VLOOKUP(G52,[1]גיליון1!$B:$I,8,0)</f>
        <v>B8RLE</v>
      </c>
      <c r="AA52">
        <f>VLOOKUP(G52,'קובץ ניסים '!B:B,1,0)</f>
        <v>78589401</v>
      </c>
      <c r="AB52" t="str">
        <f>VLOOKUP(G52,[1]גיליון1!$B:$R,17,0)</f>
        <v>אונו אלעד</v>
      </c>
    </row>
    <row r="53" spans="1:28" ht="28.5" x14ac:dyDescent="0.2">
      <c r="A53" s="1">
        <v>1100</v>
      </c>
      <c r="B53" s="1" t="s">
        <v>0</v>
      </c>
      <c r="C53" s="1"/>
      <c r="D53" s="1"/>
      <c r="E53" s="1">
        <v>8605</v>
      </c>
      <c r="F53" s="1">
        <v>1</v>
      </c>
      <c r="G53" s="1">
        <v>78588601</v>
      </c>
      <c r="H53" s="2">
        <v>44068</v>
      </c>
      <c r="I53" s="2">
        <v>44068</v>
      </c>
      <c r="J53" s="1"/>
      <c r="K53" s="1">
        <v>0</v>
      </c>
      <c r="L53" s="1"/>
      <c r="M53" s="3">
        <v>738465</v>
      </c>
      <c r="N53" s="1">
        <v>0</v>
      </c>
      <c r="O53" s="1">
        <v>0</v>
      </c>
      <c r="P53" s="1">
        <v>0</v>
      </c>
      <c r="Q53" s="1">
        <v>0</v>
      </c>
      <c r="R53" s="3">
        <v>738465</v>
      </c>
      <c r="S53" s="3">
        <v>23924.68</v>
      </c>
      <c r="T53" s="1">
        <v>9.1999999999999993</v>
      </c>
      <c r="U53" s="3">
        <v>16984.689999999999</v>
      </c>
      <c r="V53" s="1">
        <v>0</v>
      </c>
      <c r="W53" s="3">
        <v>40909.370000000003</v>
      </c>
      <c r="X53" s="3">
        <v>697555.63</v>
      </c>
      <c r="Y53" t="str">
        <f>VLOOKUP(G53,[1]גיליון1!$B:$I,7,0)</f>
        <v>וולוו</v>
      </c>
      <c r="Z53" t="str">
        <f>VLOOKUP(G53,[1]גיליון1!$B:$I,8,0)</f>
        <v>B8RLE</v>
      </c>
      <c r="AA53">
        <f>VLOOKUP(G53,'קובץ ניסים '!B:B,1,0)</f>
        <v>78588601</v>
      </c>
      <c r="AB53" t="str">
        <f>VLOOKUP(G53,[1]גיליון1!$B:$R,17,0)</f>
        <v>אונו אלעד</v>
      </c>
    </row>
    <row r="54" spans="1:28" ht="28.5" x14ac:dyDescent="0.2">
      <c r="A54" s="1">
        <v>1100</v>
      </c>
      <c r="B54" s="1" t="s">
        <v>0</v>
      </c>
      <c r="C54" s="1"/>
      <c r="D54" s="1"/>
      <c r="E54" s="1">
        <v>8606</v>
      </c>
      <c r="F54" s="1">
        <v>1</v>
      </c>
      <c r="G54" s="1">
        <v>78589201</v>
      </c>
      <c r="H54" s="2">
        <v>44068</v>
      </c>
      <c r="I54" s="2">
        <v>44068</v>
      </c>
      <c r="J54" s="1"/>
      <c r="K54" s="1">
        <v>0</v>
      </c>
      <c r="L54" s="1"/>
      <c r="M54" s="3">
        <v>738465</v>
      </c>
      <c r="N54" s="1">
        <v>0</v>
      </c>
      <c r="O54" s="1">
        <v>0</v>
      </c>
      <c r="P54" s="1">
        <v>0</v>
      </c>
      <c r="Q54" s="1">
        <v>0</v>
      </c>
      <c r="R54" s="3">
        <v>738465</v>
      </c>
      <c r="S54" s="3">
        <v>23924.68</v>
      </c>
      <c r="T54" s="1">
        <v>9.1999999999999993</v>
      </c>
      <c r="U54" s="3">
        <v>16984.689999999999</v>
      </c>
      <c r="V54" s="1">
        <v>0</v>
      </c>
      <c r="W54" s="3">
        <v>40909.370000000003</v>
      </c>
      <c r="X54" s="3">
        <v>697555.63</v>
      </c>
      <c r="Y54" t="str">
        <f>VLOOKUP(G54,[1]גיליון1!$B:$I,7,0)</f>
        <v>וולוו</v>
      </c>
      <c r="Z54" t="str">
        <f>VLOOKUP(G54,[1]גיליון1!$B:$I,8,0)</f>
        <v>B8RLE</v>
      </c>
      <c r="AA54">
        <f>VLOOKUP(G54,'קובץ ניסים '!B:B,1,0)</f>
        <v>78589201</v>
      </c>
      <c r="AB54" t="str">
        <f>VLOOKUP(G54,[1]גיליון1!$B:$R,17,0)</f>
        <v>אונו אלעד</v>
      </c>
    </row>
    <row r="55" spans="1:28" ht="28.5" x14ac:dyDescent="0.2">
      <c r="A55" s="1">
        <v>1100</v>
      </c>
      <c r="B55" s="1" t="s">
        <v>0</v>
      </c>
      <c r="C55" s="1"/>
      <c r="D55" s="1"/>
      <c r="E55" s="1">
        <v>8607</v>
      </c>
      <c r="F55" s="1">
        <v>1</v>
      </c>
      <c r="G55" s="1">
        <v>78588901</v>
      </c>
      <c r="H55" s="2">
        <v>44068</v>
      </c>
      <c r="I55" s="2">
        <v>44068</v>
      </c>
      <c r="J55" s="1"/>
      <c r="K55" s="1">
        <v>0</v>
      </c>
      <c r="L55" s="1"/>
      <c r="M55" s="3">
        <v>738465</v>
      </c>
      <c r="N55" s="1">
        <v>0</v>
      </c>
      <c r="O55" s="1">
        <v>0</v>
      </c>
      <c r="P55" s="1">
        <v>0</v>
      </c>
      <c r="Q55" s="1">
        <v>0</v>
      </c>
      <c r="R55" s="3">
        <v>738465</v>
      </c>
      <c r="S55" s="3">
        <v>23924.68</v>
      </c>
      <c r="T55" s="1">
        <v>9.1999999999999993</v>
      </c>
      <c r="U55" s="3">
        <v>16984.689999999999</v>
      </c>
      <c r="V55" s="1">
        <v>0</v>
      </c>
      <c r="W55" s="3">
        <v>40909.370000000003</v>
      </c>
      <c r="X55" s="3">
        <v>697555.63</v>
      </c>
      <c r="Y55" t="str">
        <f>VLOOKUP(G55,[1]גיליון1!$B:$I,7,0)</f>
        <v>וולוו</v>
      </c>
      <c r="Z55" t="str">
        <f>VLOOKUP(G55,[1]גיליון1!$B:$I,8,0)</f>
        <v>B8RLE</v>
      </c>
      <c r="AA55">
        <f>VLOOKUP(G55,'קובץ ניסים '!B:B,1,0)</f>
        <v>78588901</v>
      </c>
      <c r="AB55" t="str">
        <f>VLOOKUP(G55,[1]גיליון1!$B:$R,17,0)</f>
        <v>אונו אלעד</v>
      </c>
    </row>
    <row r="56" spans="1:28" ht="28.5" x14ac:dyDescent="0.2">
      <c r="A56" s="1">
        <v>1100</v>
      </c>
      <c r="B56" s="1" t="s">
        <v>0</v>
      </c>
      <c r="C56" s="1"/>
      <c r="D56" s="1"/>
      <c r="E56" s="1">
        <v>8608</v>
      </c>
      <c r="F56" s="1">
        <v>1</v>
      </c>
      <c r="G56" s="1">
        <v>78589801</v>
      </c>
      <c r="H56" s="2">
        <v>44068</v>
      </c>
      <c r="I56" s="2">
        <v>44068</v>
      </c>
      <c r="J56" s="1"/>
      <c r="K56" s="1">
        <v>0</v>
      </c>
      <c r="L56" s="1"/>
      <c r="M56" s="3">
        <v>738465</v>
      </c>
      <c r="N56" s="1">
        <v>0</v>
      </c>
      <c r="O56" s="1">
        <v>0</v>
      </c>
      <c r="P56" s="1">
        <v>0</v>
      </c>
      <c r="Q56" s="1">
        <v>0</v>
      </c>
      <c r="R56" s="3">
        <v>738465</v>
      </c>
      <c r="S56" s="3">
        <v>23924.68</v>
      </c>
      <c r="T56" s="1">
        <v>9.1999999999999993</v>
      </c>
      <c r="U56" s="3">
        <v>16984.689999999999</v>
      </c>
      <c r="V56" s="1">
        <v>0</v>
      </c>
      <c r="W56" s="3">
        <v>40909.370000000003</v>
      </c>
      <c r="X56" s="3">
        <v>697555.63</v>
      </c>
      <c r="Y56" t="str">
        <f>VLOOKUP(G56,[1]גיליון1!$B:$I,7,0)</f>
        <v>וולוו</v>
      </c>
      <c r="Z56" t="str">
        <f>VLOOKUP(G56,[1]גיליון1!$B:$I,8,0)</f>
        <v>B8RLE</v>
      </c>
      <c r="AA56">
        <f>VLOOKUP(G56,'קובץ ניסים '!B:B,1,0)</f>
        <v>78589801</v>
      </c>
      <c r="AB56" t="str">
        <f>VLOOKUP(G56,[1]גיליון1!$B:$R,17,0)</f>
        <v>אונו אלעד</v>
      </c>
    </row>
    <row r="57" spans="1:28" ht="28.5" x14ac:dyDescent="0.2">
      <c r="A57" s="1">
        <v>1100</v>
      </c>
      <c r="B57" s="1" t="s">
        <v>0</v>
      </c>
      <c r="C57" s="1"/>
      <c r="D57" s="1"/>
      <c r="E57" s="1">
        <v>8609</v>
      </c>
      <c r="F57" s="1">
        <v>1</v>
      </c>
      <c r="G57" s="1">
        <v>78589101</v>
      </c>
      <c r="H57" s="2">
        <v>44068</v>
      </c>
      <c r="I57" s="2">
        <v>44068</v>
      </c>
      <c r="J57" s="1"/>
      <c r="K57" s="1">
        <v>0</v>
      </c>
      <c r="L57" s="1"/>
      <c r="M57" s="3">
        <v>738465</v>
      </c>
      <c r="N57" s="1">
        <v>0</v>
      </c>
      <c r="O57" s="1">
        <v>0</v>
      </c>
      <c r="P57" s="1">
        <v>0</v>
      </c>
      <c r="Q57" s="1">
        <v>0</v>
      </c>
      <c r="R57" s="3">
        <v>738465</v>
      </c>
      <c r="S57" s="3">
        <v>23924.68</v>
      </c>
      <c r="T57" s="1">
        <v>9.1999999999999993</v>
      </c>
      <c r="U57" s="3">
        <v>16984.689999999999</v>
      </c>
      <c r="V57" s="1">
        <v>0</v>
      </c>
      <c r="W57" s="3">
        <v>40909.370000000003</v>
      </c>
      <c r="X57" s="3">
        <v>697555.63</v>
      </c>
      <c r="Y57" t="str">
        <f>VLOOKUP(G57,[1]גיליון1!$B:$I,7,0)</f>
        <v>וולוו</v>
      </c>
      <c r="Z57" t="str">
        <f>VLOOKUP(G57,[1]גיליון1!$B:$I,8,0)</f>
        <v>B8RLE</v>
      </c>
      <c r="AA57">
        <f>VLOOKUP(G57,'קובץ ניסים '!B:B,1,0)</f>
        <v>78589101</v>
      </c>
      <c r="AB57" t="str">
        <f>VLOOKUP(G57,[1]גיליון1!$B:$R,17,0)</f>
        <v>אונו אלעד</v>
      </c>
    </row>
    <row r="58" spans="1:28" ht="28.5" x14ac:dyDescent="0.2">
      <c r="A58" s="1">
        <v>1100</v>
      </c>
      <c r="B58" s="1" t="s">
        <v>0</v>
      </c>
      <c r="C58" s="1"/>
      <c r="D58" s="1"/>
      <c r="E58" s="1">
        <v>8610</v>
      </c>
      <c r="F58" s="1">
        <v>1</v>
      </c>
      <c r="G58" s="1">
        <v>78588501</v>
      </c>
      <c r="H58" s="2">
        <v>44068</v>
      </c>
      <c r="I58" s="2">
        <v>44068</v>
      </c>
      <c r="J58" s="1"/>
      <c r="K58" s="1">
        <v>0</v>
      </c>
      <c r="L58" s="1"/>
      <c r="M58" s="3">
        <v>738465</v>
      </c>
      <c r="N58" s="1">
        <v>0</v>
      </c>
      <c r="O58" s="1">
        <v>0</v>
      </c>
      <c r="P58" s="1">
        <v>0</v>
      </c>
      <c r="Q58" s="1">
        <v>0</v>
      </c>
      <c r="R58" s="3">
        <v>738465</v>
      </c>
      <c r="S58" s="3">
        <v>23924.68</v>
      </c>
      <c r="T58" s="1">
        <v>9.1999999999999993</v>
      </c>
      <c r="U58" s="3">
        <v>16984.689999999999</v>
      </c>
      <c r="V58" s="1">
        <v>0</v>
      </c>
      <c r="W58" s="3">
        <v>40909.370000000003</v>
      </c>
      <c r="X58" s="3">
        <v>697555.63</v>
      </c>
      <c r="Y58" t="str">
        <f>VLOOKUP(G58,[1]גיליון1!$B:$I,7,0)</f>
        <v>וולוו</v>
      </c>
      <c r="Z58" t="str">
        <f>VLOOKUP(G58,[1]גיליון1!$B:$I,8,0)</f>
        <v>B8RLE</v>
      </c>
      <c r="AA58">
        <f>VLOOKUP(G58,'קובץ ניסים '!B:B,1,0)</f>
        <v>78588501</v>
      </c>
      <c r="AB58" t="str">
        <f>VLOOKUP(G58,[1]גיליון1!$B:$R,17,0)</f>
        <v>אונו אלעד</v>
      </c>
    </row>
    <row r="59" spans="1:28" ht="28.5" x14ac:dyDescent="0.2">
      <c r="A59" s="1">
        <v>1100</v>
      </c>
      <c r="B59" s="1" t="s">
        <v>0</v>
      </c>
      <c r="C59" s="1"/>
      <c r="D59" s="1"/>
      <c r="E59" s="1">
        <v>8611</v>
      </c>
      <c r="F59" s="1">
        <v>1</v>
      </c>
      <c r="G59" s="1">
        <v>78588401</v>
      </c>
      <c r="H59" s="2">
        <v>44068</v>
      </c>
      <c r="I59" s="2">
        <v>44068</v>
      </c>
      <c r="J59" s="1"/>
      <c r="K59" s="1">
        <v>0</v>
      </c>
      <c r="L59" s="1"/>
      <c r="M59" s="3">
        <v>738465</v>
      </c>
      <c r="N59" s="1">
        <v>0</v>
      </c>
      <c r="O59" s="1">
        <v>0</v>
      </c>
      <c r="P59" s="1">
        <v>0</v>
      </c>
      <c r="Q59" s="1">
        <v>0</v>
      </c>
      <c r="R59" s="3">
        <v>738465</v>
      </c>
      <c r="S59" s="3">
        <v>23924.68</v>
      </c>
      <c r="T59" s="1">
        <v>9.1999999999999993</v>
      </c>
      <c r="U59" s="3">
        <v>16984.689999999999</v>
      </c>
      <c r="V59" s="1">
        <v>0</v>
      </c>
      <c r="W59" s="3">
        <v>40909.370000000003</v>
      </c>
      <c r="X59" s="3">
        <v>697555.63</v>
      </c>
      <c r="Y59" t="str">
        <f>VLOOKUP(G59,[1]גיליון1!$B:$I,7,0)</f>
        <v>וולוו</v>
      </c>
      <c r="Z59" t="str">
        <f>VLOOKUP(G59,[1]גיליון1!$B:$I,8,0)</f>
        <v>B8RLE</v>
      </c>
      <c r="AA59">
        <f>VLOOKUP(G59,'קובץ ניסים '!B:B,1,0)</f>
        <v>78588401</v>
      </c>
      <c r="AB59" t="str">
        <f>VLOOKUP(G59,[1]גיליון1!$B:$R,17,0)</f>
        <v>אונו אלעד</v>
      </c>
    </row>
    <row r="60" spans="1:28" ht="28.5" x14ac:dyDescent="0.2">
      <c r="A60" s="1">
        <v>1100</v>
      </c>
      <c r="B60" s="1" t="s">
        <v>0</v>
      </c>
      <c r="C60" s="1"/>
      <c r="D60" s="1"/>
      <c r="E60" s="1">
        <v>8612</v>
      </c>
      <c r="F60" s="1">
        <v>1</v>
      </c>
      <c r="G60" s="1">
        <v>78589301</v>
      </c>
      <c r="H60" s="2">
        <v>44068</v>
      </c>
      <c r="I60" s="2">
        <v>44068</v>
      </c>
      <c r="J60" s="1"/>
      <c r="K60" s="1">
        <v>0</v>
      </c>
      <c r="L60" s="1"/>
      <c r="M60" s="3">
        <v>738465</v>
      </c>
      <c r="N60" s="1">
        <v>0</v>
      </c>
      <c r="O60" s="1">
        <v>0</v>
      </c>
      <c r="P60" s="1">
        <v>0</v>
      </c>
      <c r="Q60" s="1">
        <v>0</v>
      </c>
      <c r="R60" s="3">
        <v>738465</v>
      </c>
      <c r="S60" s="3">
        <v>23924.68</v>
      </c>
      <c r="T60" s="1">
        <v>9.1999999999999993</v>
      </c>
      <c r="U60" s="3">
        <v>16984.689999999999</v>
      </c>
      <c r="V60" s="1">
        <v>0</v>
      </c>
      <c r="W60" s="3">
        <v>40909.370000000003</v>
      </c>
      <c r="X60" s="3">
        <v>697555.63</v>
      </c>
      <c r="Y60" t="str">
        <f>VLOOKUP(G60,[1]גיליון1!$B:$I,7,0)</f>
        <v>וולוו</v>
      </c>
      <c r="Z60" t="str">
        <f>VLOOKUP(G60,[1]גיליון1!$B:$I,8,0)</f>
        <v>B8RLE</v>
      </c>
      <c r="AA60">
        <f>VLOOKUP(G60,'קובץ ניסים '!B:B,1,0)</f>
        <v>78589301</v>
      </c>
      <c r="AB60" t="str">
        <f>VLOOKUP(G60,[1]גיליון1!$B:$R,17,0)</f>
        <v>אונו אלעד</v>
      </c>
    </row>
    <row r="61" spans="1:28" ht="28.5" x14ac:dyDescent="0.2">
      <c r="A61" s="1">
        <v>1100</v>
      </c>
      <c r="B61" s="1" t="s">
        <v>0</v>
      </c>
      <c r="C61" s="1"/>
      <c r="D61" s="1"/>
      <c r="E61" s="1">
        <v>8613</v>
      </c>
      <c r="F61" s="1">
        <v>1</v>
      </c>
      <c r="G61" s="1">
        <v>78588701</v>
      </c>
      <c r="H61" s="2">
        <v>44068</v>
      </c>
      <c r="I61" s="2">
        <v>44068</v>
      </c>
      <c r="J61" s="1"/>
      <c r="K61" s="1">
        <v>0</v>
      </c>
      <c r="L61" s="1"/>
      <c r="M61" s="3">
        <v>738465</v>
      </c>
      <c r="N61" s="1">
        <v>0</v>
      </c>
      <c r="O61" s="1">
        <v>0</v>
      </c>
      <c r="P61" s="1">
        <v>0</v>
      </c>
      <c r="Q61" s="1">
        <v>0</v>
      </c>
      <c r="R61" s="3">
        <v>738465</v>
      </c>
      <c r="S61" s="3">
        <v>23924.68</v>
      </c>
      <c r="T61" s="1">
        <v>9.1999999999999993</v>
      </c>
      <c r="U61" s="3">
        <v>16984.689999999999</v>
      </c>
      <c r="V61" s="1">
        <v>0</v>
      </c>
      <c r="W61" s="3">
        <v>40909.370000000003</v>
      </c>
      <c r="X61" s="3">
        <v>697555.63</v>
      </c>
      <c r="Y61" t="str">
        <f>VLOOKUP(G61,[1]גיליון1!$B:$I,7,0)</f>
        <v>וולוו</v>
      </c>
      <c r="Z61" t="str">
        <f>VLOOKUP(G61,[1]גיליון1!$B:$I,8,0)</f>
        <v>B8RLE</v>
      </c>
      <c r="AA61">
        <f>VLOOKUP(G61,'קובץ ניסים '!B:B,1,0)</f>
        <v>78588701</v>
      </c>
      <c r="AB61" t="str">
        <f>VLOOKUP(G61,[1]גיליון1!$B:$R,17,0)</f>
        <v>אונו אלעד</v>
      </c>
    </row>
    <row r="62" spans="1:28" ht="28.5" x14ac:dyDescent="0.2">
      <c r="A62" s="1">
        <v>1100</v>
      </c>
      <c r="B62" s="1" t="s">
        <v>0</v>
      </c>
      <c r="C62" s="1"/>
      <c r="D62" s="1"/>
      <c r="E62" s="1">
        <v>8614</v>
      </c>
      <c r="F62" s="1">
        <v>1</v>
      </c>
      <c r="G62" s="1">
        <v>78589701</v>
      </c>
      <c r="H62" s="2">
        <v>44069</v>
      </c>
      <c r="I62" s="2">
        <v>44069</v>
      </c>
      <c r="J62" s="1"/>
      <c r="K62" s="1">
        <v>0</v>
      </c>
      <c r="L62" s="1"/>
      <c r="M62" s="3">
        <v>739447.8</v>
      </c>
      <c r="N62" s="1">
        <v>0</v>
      </c>
      <c r="O62" s="1">
        <v>0</v>
      </c>
      <c r="P62" s="1">
        <v>0</v>
      </c>
      <c r="Q62" s="1">
        <v>0</v>
      </c>
      <c r="R62" s="3">
        <v>739447.8</v>
      </c>
      <c r="S62" s="3">
        <v>23773.64</v>
      </c>
      <c r="T62" s="1">
        <v>9.1999999999999993</v>
      </c>
      <c r="U62" s="3">
        <v>17007.3</v>
      </c>
      <c r="V62" s="1">
        <v>0</v>
      </c>
      <c r="W62" s="3">
        <v>40780.94</v>
      </c>
      <c r="X62" s="3">
        <v>698666.86</v>
      </c>
      <c r="Y62" t="str">
        <f>VLOOKUP(G62,[1]גיליון1!$B:$I,7,0)</f>
        <v>וולוו</v>
      </c>
      <c r="Z62" t="str">
        <f>VLOOKUP(G62,[1]גיליון1!$B:$I,8,0)</f>
        <v>B8RLE</v>
      </c>
      <c r="AA62">
        <f>VLOOKUP(G62,'קובץ ניסים '!B:B,1,0)</f>
        <v>78589701</v>
      </c>
      <c r="AB62" t="str">
        <f>VLOOKUP(G62,[1]גיליון1!$B:$R,17,0)</f>
        <v>אונו אלעד</v>
      </c>
    </row>
    <row r="63" spans="1:28" ht="28.5" x14ac:dyDescent="0.2">
      <c r="A63" s="1">
        <v>1100</v>
      </c>
      <c r="B63" s="1" t="s">
        <v>0</v>
      </c>
      <c r="C63" s="1"/>
      <c r="D63" s="1"/>
      <c r="E63" s="1">
        <v>8615</v>
      </c>
      <c r="F63" s="1">
        <v>1</v>
      </c>
      <c r="G63" s="1">
        <v>78589901</v>
      </c>
      <c r="H63" s="2">
        <v>44070</v>
      </c>
      <c r="I63" s="2">
        <v>44070</v>
      </c>
      <c r="J63" s="1"/>
      <c r="K63" s="1">
        <v>0</v>
      </c>
      <c r="L63" s="1"/>
      <c r="M63" s="3">
        <v>758490.61</v>
      </c>
      <c r="N63" s="1">
        <v>0</v>
      </c>
      <c r="O63" s="1">
        <v>0</v>
      </c>
      <c r="P63" s="1">
        <v>0</v>
      </c>
      <c r="Q63" s="1">
        <v>0</v>
      </c>
      <c r="R63" s="3">
        <v>758490.61</v>
      </c>
      <c r="S63" s="3">
        <v>24198.3</v>
      </c>
      <c r="T63" s="1">
        <v>9.1999999999999993</v>
      </c>
      <c r="U63" s="3">
        <v>17445.28</v>
      </c>
      <c r="V63" s="1">
        <v>0</v>
      </c>
      <c r="W63" s="3">
        <v>41643.58</v>
      </c>
      <c r="X63" s="3">
        <v>716847.03</v>
      </c>
      <c r="Y63" t="str">
        <f>VLOOKUP(G63,[1]גיליון1!$B:$I,7,0)</f>
        <v>וולוו</v>
      </c>
      <c r="Z63" t="str">
        <f>VLOOKUP(G63,[1]גיליון1!$B:$I,8,0)</f>
        <v>B8RLE</v>
      </c>
      <c r="AA63">
        <f>VLOOKUP(G63,'קובץ ניסים '!B:B,1,0)</f>
        <v>78589901</v>
      </c>
      <c r="AB63" t="str">
        <f>VLOOKUP(G63,[1]גיליון1!$B:$R,17,0)</f>
        <v>אונו אלעד</v>
      </c>
    </row>
    <row r="64" spans="1:28" ht="28.5" x14ac:dyDescent="0.2">
      <c r="A64" s="1">
        <v>1100</v>
      </c>
      <c r="B64" s="1" t="s">
        <v>0</v>
      </c>
      <c r="C64" s="1"/>
      <c r="D64" s="1"/>
      <c r="E64" s="1">
        <v>8647</v>
      </c>
      <c r="F64" s="1">
        <v>1</v>
      </c>
      <c r="G64" s="1">
        <v>78588301</v>
      </c>
      <c r="H64" s="2">
        <v>44077</v>
      </c>
      <c r="I64" s="2">
        <v>44077</v>
      </c>
      <c r="J64" s="1"/>
      <c r="K64" s="1">
        <v>0</v>
      </c>
      <c r="L64" s="1"/>
      <c r="M64" s="3">
        <v>738465</v>
      </c>
      <c r="N64" s="1">
        <v>0</v>
      </c>
      <c r="O64" s="1">
        <v>0</v>
      </c>
      <c r="P64" s="1">
        <v>0</v>
      </c>
      <c r="Q64" s="1">
        <v>0</v>
      </c>
      <c r="R64" s="3">
        <v>738465</v>
      </c>
      <c r="S64" s="3">
        <v>22268.82</v>
      </c>
      <c r="T64" s="1">
        <v>9.1999999999999993</v>
      </c>
      <c r="U64" s="3">
        <v>16984.689999999999</v>
      </c>
      <c r="V64" s="1">
        <v>0</v>
      </c>
      <c r="W64" s="3">
        <v>39253.519999999997</v>
      </c>
      <c r="X64" s="3">
        <v>699211.48</v>
      </c>
      <c r="Y64" t="str">
        <f>VLOOKUP(G64,[1]גיליון1!$B:$I,7,0)</f>
        <v>וולוו</v>
      </c>
      <c r="Z64" t="str">
        <f>VLOOKUP(G64,[1]גיליון1!$B:$I,8,0)</f>
        <v>B8RLE</v>
      </c>
      <c r="AA64">
        <f>VLOOKUP(G64,'קובץ ניסים '!B:B,1,0)</f>
        <v>78588301</v>
      </c>
      <c r="AB64" t="str">
        <f>VLOOKUP(G64,[1]גיליון1!$B:$R,17,0)</f>
        <v>אונו אלעד</v>
      </c>
    </row>
    <row r="65" spans="1:28" ht="28.5" hidden="1" x14ac:dyDescent="0.2">
      <c r="A65" s="1">
        <v>1100</v>
      </c>
      <c r="B65" s="1" t="s">
        <v>0</v>
      </c>
      <c r="C65" s="1"/>
      <c r="D65" s="1"/>
      <c r="E65" s="1">
        <v>8771</v>
      </c>
      <c r="F65" s="1">
        <v>1</v>
      </c>
      <c r="G65" s="1">
        <v>44513102</v>
      </c>
      <c r="H65" s="2">
        <v>44224</v>
      </c>
      <c r="I65" s="2">
        <v>44224</v>
      </c>
      <c r="J65" s="1"/>
      <c r="K65" s="1">
        <v>0</v>
      </c>
      <c r="L65" s="1"/>
      <c r="M65" s="1">
        <v>0</v>
      </c>
      <c r="N65" s="1">
        <v>0</v>
      </c>
      <c r="O65" s="1">
        <v>0</v>
      </c>
      <c r="P65" s="3">
        <v>193000</v>
      </c>
      <c r="Q65" s="1">
        <v>0</v>
      </c>
      <c r="R65" s="3">
        <v>193000</v>
      </c>
      <c r="S65" s="1">
        <v>0</v>
      </c>
      <c r="T65" s="1">
        <v>20</v>
      </c>
      <c r="U65" s="3">
        <v>6848.39</v>
      </c>
      <c r="V65" s="1">
        <v>0</v>
      </c>
      <c r="W65" s="3">
        <v>6848.39</v>
      </c>
      <c r="X65" s="3">
        <v>186151.61</v>
      </c>
      <c r="Y65" t="str">
        <f>VLOOKUP(G65,[1]גיליון1!$B:$I,7,0)</f>
        <v>פולקסוגן</v>
      </c>
      <c r="Z65" t="str">
        <f>VLOOKUP(G65,[1]גיליון1!$B:$I,8,0)</f>
        <v xml:space="preserve">קראפטר </v>
      </c>
      <c r="AA65" t="e">
        <f>VLOOKUP(G65,'קובץ ניסים '!B:B,1,0)</f>
        <v>#N/A</v>
      </c>
      <c r="AB65" t="str">
        <f>VLOOKUP(G65,[1]גיליון1!$B:$R,17,0)</f>
        <v>אונו אלעד</v>
      </c>
    </row>
    <row r="66" spans="1:28" ht="28.5" hidden="1" x14ac:dyDescent="0.2">
      <c r="A66" s="1">
        <v>1100</v>
      </c>
      <c r="B66" s="1" t="s">
        <v>0</v>
      </c>
      <c r="C66" s="1"/>
      <c r="D66" s="1"/>
      <c r="E66" s="1">
        <v>8772</v>
      </c>
      <c r="F66" s="1">
        <v>1</v>
      </c>
      <c r="G66" s="1">
        <v>44513002</v>
      </c>
      <c r="H66" s="2">
        <v>44224</v>
      </c>
      <c r="I66" s="2">
        <v>44224</v>
      </c>
      <c r="J66" s="1"/>
      <c r="K66" s="1">
        <v>0</v>
      </c>
      <c r="L66" s="1"/>
      <c r="M66" s="1">
        <v>0</v>
      </c>
      <c r="N66" s="1">
        <v>0</v>
      </c>
      <c r="O66" s="1">
        <v>0</v>
      </c>
      <c r="P66" s="3">
        <v>193000</v>
      </c>
      <c r="Q66" s="1">
        <v>0</v>
      </c>
      <c r="R66" s="3">
        <v>193000</v>
      </c>
      <c r="S66" s="1">
        <v>0</v>
      </c>
      <c r="T66" s="1">
        <v>9.1999999999999993</v>
      </c>
      <c r="U66" s="3">
        <v>3150.26</v>
      </c>
      <c r="V66" s="1">
        <v>0</v>
      </c>
      <c r="W66" s="3">
        <v>3150.26</v>
      </c>
      <c r="X66" s="3">
        <v>189849.74</v>
      </c>
      <c r="Y66" t="str">
        <f>VLOOKUP(G66,[1]גיליון1!$B:$I,7,0)</f>
        <v>פולקסוגן</v>
      </c>
      <c r="Z66" t="str">
        <f>VLOOKUP(G66,[1]גיליון1!$B:$I,8,0)</f>
        <v xml:space="preserve">קראפטר </v>
      </c>
      <c r="AA66" t="e">
        <f>VLOOKUP(G66,'קובץ ניסים '!B:B,1,0)</f>
        <v>#N/A</v>
      </c>
      <c r="AB66" t="str">
        <f>VLOOKUP(G66,[1]גיליון1!$B:$R,17,0)</f>
        <v>אונו אלעד</v>
      </c>
    </row>
  </sheetData>
  <autoFilter ref="A1:AA66" xr:uid="{00000000-0009-0000-0000-000000000000}">
    <filterColumn colId="26">
      <filters>
        <filter val="24626601"/>
        <filter val="24626701"/>
        <filter val="24626801"/>
        <filter val="24626901"/>
        <filter val="5594087"/>
        <filter val="5594187"/>
        <filter val="5594287"/>
        <filter val="5594487"/>
        <filter val="56272501"/>
        <filter val="56272601"/>
        <filter val="56272701"/>
        <filter val="56272801"/>
        <filter val="56272901"/>
        <filter val="56273001"/>
        <filter val="56273101"/>
        <filter val="67400201"/>
        <filter val="78587801"/>
        <filter val="78587901"/>
        <filter val="78588101"/>
        <filter val="78588201"/>
        <filter val="78588301"/>
        <filter val="78588401"/>
        <filter val="78588501"/>
        <filter val="78588601"/>
        <filter val="78588701"/>
        <filter val="78588901"/>
        <filter val="78589101"/>
        <filter val="78589201"/>
        <filter val="78589301"/>
        <filter val="78589401"/>
        <filter val="78589601"/>
        <filter val="78589701"/>
        <filter val="78589801"/>
        <filter val="78589901"/>
        <filter val="8129284"/>
        <filter val="8129384"/>
        <filter val="8129484"/>
        <filter val="8129584"/>
        <filter val="8129684"/>
        <filter val="8129784"/>
        <filter val="8129884"/>
        <filter val="8129984"/>
        <filter val="8130084"/>
        <filter val="8130184"/>
        <filter val="8130284"/>
        <filter val="8130384"/>
        <filter val="8130484"/>
        <filter val="8130584"/>
        <filter val="8130684"/>
        <filter val="8130784"/>
        <filter val="8130884"/>
        <filter val="8130984"/>
      </filters>
    </filterColumn>
  </autoFilter>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7B5C3-E2E7-4969-B664-0C81C8A25B7F}">
  <dimension ref="A3:F29"/>
  <sheetViews>
    <sheetView rightToLeft="1" workbookViewId="0">
      <selection activeCell="F20" sqref="F20:F29"/>
    </sheetView>
  </sheetViews>
  <sheetFormatPr defaultRowHeight="14.25" x14ac:dyDescent="0.2"/>
  <cols>
    <col min="1" max="1" width="20.75" bestFit="1" customWidth="1"/>
    <col min="2" max="2" width="12.625" bestFit="1" customWidth="1"/>
    <col min="3" max="4" width="4.875" bestFit="1" customWidth="1"/>
    <col min="5" max="5" width="8.125" bestFit="1" customWidth="1"/>
    <col min="6" max="6" width="11.25" bestFit="1" customWidth="1"/>
    <col min="7" max="7" width="9.375" bestFit="1" customWidth="1"/>
    <col min="8" max="8" width="7" bestFit="1" customWidth="1"/>
    <col min="9" max="9" width="9.375" bestFit="1" customWidth="1"/>
    <col min="10" max="10" width="8.125" bestFit="1" customWidth="1"/>
  </cols>
  <sheetData>
    <row r="3" spans="1:5" x14ac:dyDescent="0.2">
      <c r="A3" s="17" t="s">
        <v>121</v>
      </c>
      <c r="B3" s="17" t="s">
        <v>120</v>
      </c>
    </row>
    <row r="4" spans="1:5" x14ac:dyDescent="0.2">
      <c r="A4" s="17" t="s">
        <v>118</v>
      </c>
      <c r="B4" s="19">
        <v>2018</v>
      </c>
      <c r="C4" s="19">
        <v>2019</v>
      </c>
      <c r="D4" s="19">
        <v>2020</v>
      </c>
      <c r="E4" s="19" t="s">
        <v>119</v>
      </c>
    </row>
    <row r="5" spans="1:5" x14ac:dyDescent="0.2">
      <c r="A5" s="18" t="s">
        <v>59</v>
      </c>
      <c r="B5" s="20">
        <v>4</v>
      </c>
      <c r="C5" s="20">
        <v>5</v>
      </c>
      <c r="D5" s="20"/>
      <c r="E5" s="20">
        <v>9</v>
      </c>
    </row>
    <row r="6" spans="1:5" x14ac:dyDescent="0.2">
      <c r="A6" s="21" t="s">
        <v>58</v>
      </c>
      <c r="B6" s="20">
        <v>4</v>
      </c>
      <c r="C6" s="20">
        <v>5</v>
      </c>
      <c r="D6" s="20"/>
      <c r="E6" s="20">
        <v>9</v>
      </c>
    </row>
    <row r="7" spans="1:5" x14ac:dyDescent="0.2">
      <c r="A7" s="18" t="s">
        <v>50</v>
      </c>
      <c r="B7" s="20">
        <v>18</v>
      </c>
      <c r="C7" s="20">
        <v>7</v>
      </c>
      <c r="D7" s="20">
        <v>18</v>
      </c>
      <c r="E7" s="20">
        <v>43</v>
      </c>
    </row>
    <row r="8" spans="1:5" x14ac:dyDescent="0.2">
      <c r="A8" s="21" t="s">
        <v>95</v>
      </c>
      <c r="B8" s="20"/>
      <c r="C8" s="20"/>
      <c r="D8" s="20">
        <v>18</v>
      </c>
      <c r="E8" s="20">
        <v>18</v>
      </c>
    </row>
    <row r="9" spans="1:5" x14ac:dyDescent="0.2">
      <c r="A9" s="21" t="s">
        <v>48</v>
      </c>
      <c r="B9" s="20">
        <v>18</v>
      </c>
      <c r="C9" s="20"/>
      <c r="D9" s="20"/>
      <c r="E9" s="20">
        <v>18</v>
      </c>
    </row>
    <row r="10" spans="1:5" x14ac:dyDescent="0.2">
      <c r="A10" s="21" t="s">
        <v>71</v>
      </c>
      <c r="B10" s="20"/>
      <c r="C10" s="20">
        <v>7</v>
      </c>
      <c r="D10" s="20"/>
      <c r="E10" s="20">
        <v>7</v>
      </c>
    </row>
    <row r="11" spans="1:5" x14ac:dyDescent="0.2">
      <c r="A11" s="18" t="s">
        <v>119</v>
      </c>
      <c r="B11" s="20">
        <v>22</v>
      </c>
      <c r="C11" s="20">
        <v>12</v>
      </c>
      <c r="D11" s="20">
        <v>18</v>
      </c>
      <c r="E11" s="20">
        <v>52</v>
      </c>
    </row>
    <row r="18" spans="6:6" ht="15.75" x14ac:dyDescent="0.2">
      <c r="F18" s="28" t="s">
        <v>127</v>
      </c>
    </row>
    <row r="19" spans="6:6" ht="15.75" x14ac:dyDescent="0.2">
      <c r="F19" s="29"/>
    </row>
    <row r="20" spans="6:6" ht="15.75" x14ac:dyDescent="0.2">
      <c r="F20" s="30" t="s">
        <v>128</v>
      </c>
    </row>
    <row r="21" spans="6:6" ht="15.75" x14ac:dyDescent="0.2">
      <c r="F21" s="30" t="s">
        <v>129</v>
      </c>
    </row>
    <row r="22" spans="6:6" ht="15.75" x14ac:dyDescent="0.2">
      <c r="F22" s="30" t="s">
        <v>130</v>
      </c>
    </row>
    <row r="23" spans="6:6" ht="15.75" x14ac:dyDescent="0.2">
      <c r="F23" s="30" t="s">
        <v>131</v>
      </c>
    </row>
    <row r="24" spans="6:6" ht="15.75" x14ac:dyDescent="0.2">
      <c r="F24" s="30" t="s">
        <v>132</v>
      </c>
    </row>
    <row r="25" spans="6:6" ht="15.75" x14ac:dyDescent="0.2">
      <c r="F25" s="30" t="s">
        <v>133</v>
      </c>
    </row>
    <row r="26" spans="6:6" ht="15.75" x14ac:dyDescent="0.2">
      <c r="F26" s="30" t="s">
        <v>134</v>
      </c>
    </row>
    <row r="27" spans="6:6" ht="15.75" x14ac:dyDescent="0.2">
      <c r="F27" s="30" t="s">
        <v>135</v>
      </c>
    </row>
    <row r="28" spans="6:6" ht="15.75" x14ac:dyDescent="0.2">
      <c r="F28" s="30" t="s">
        <v>136</v>
      </c>
    </row>
    <row r="29" spans="6:6" ht="15.75" x14ac:dyDescent="0.2">
      <c r="F29" s="30" t="s">
        <v>137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AE63"/>
  <sheetViews>
    <sheetView rightToLeft="1" tabSelected="1" workbookViewId="0"/>
  </sheetViews>
  <sheetFormatPr defaultRowHeight="14.25" x14ac:dyDescent="0.2"/>
  <cols>
    <col min="1" max="1" width="10.125" bestFit="1" customWidth="1"/>
    <col min="5" max="5" width="20.75" bestFit="1" customWidth="1"/>
    <col min="19" max="19" width="12.375" style="4" bestFit="1" customWidth="1"/>
    <col min="20" max="21" width="12.375" style="4" customWidth="1"/>
    <col min="22" max="22" width="12.375" style="4" bestFit="1" customWidth="1"/>
    <col min="23" max="23" width="12.375" style="4" customWidth="1"/>
    <col min="24" max="24" width="12.375" style="4" hidden="1" customWidth="1"/>
    <col min="25" max="25" width="10" hidden="1" customWidth="1"/>
    <col min="26" max="26" width="0" hidden="1" customWidth="1"/>
    <col min="27" max="27" width="9.875" bestFit="1" customWidth="1"/>
    <col min="28" max="28" width="0" hidden="1" customWidth="1"/>
    <col min="29" max="29" width="10.375" hidden="1" customWidth="1"/>
    <col min="30" max="30" width="11.875" bestFit="1" customWidth="1"/>
  </cols>
  <sheetData>
    <row r="1" spans="1:31" ht="90" x14ac:dyDescent="0.2">
      <c r="A1" s="7" t="s">
        <v>27</v>
      </c>
      <c r="B1" s="7" t="s">
        <v>27</v>
      </c>
      <c r="C1" s="7" t="s">
        <v>28</v>
      </c>
      <c r="D1" s="7" t="s">
        <v>29</v>
      </c>
      <c r="E1" s="7" t="s">
        <v>30</v>
      </c>
      <c r="F1" s="7" t="s">
        <v>31</v>
      </c>
      <c r="G1" s="7" t="s">
        <v>32</v>
      </c>
      <c r="H1" s="7" t="s">
        <v>33</v>
      </c>
      <c r="I1" s="7" t="s">
        <v>34</v>
      </c>
      <c r="J1" s="7" t="s">
        <v>35</v>
      </c>
      <c r="K1" s="7" t="s">
        <v>36</v>
      </c>
      <c r="L1" s="7" t="s">
        <v>37</v>
      </c>
      <c r="M1" s="7" t="s">
        <v>38</v>
      </c>
      <c r="N1" s="7" t="s">
        <v>39</v>
      </c>
      <c r="O1" s="7" t="s">
        <v>40</v>
      </c>
      <c r="P1" s="7" t="s">
        <v>41</v>
      </c>
      <c r="Q1" s="8" t="s">
        <v>42</v>
      </c>
      <c r="R1" s="7" t="s">
        <v>43</v>
      </c>
      <c r="S1" s="12" t="s">
        <v>116</v>
      </c>
      <c r="T1" s="12" t="s">
        <v>138</v>
      </c>
      <c r="U1" s="12" t="s">
        <v>126</v>
      </c>
      <c r="V1" s="12" t="s">
        <v>117</v>
      </c>
      <c r="W1" s="15" t="s">
        <v>122</v>
      </c>
      <c r="X1" s="15"/>
      <c r="Z1" s="15" t="s">
        <v>123</v>
      </c>
      <c r="AB1" s="15" t="s">
        <v>124</v>
      </c>
      <c r="AC1" t="s">
        <v>125</v>
      </c>
      <c r="AD1" s="23">
        <v>44895</v>
      </c>
      <c r="AE1" s="24">
        <v>0.1</v>
      </c>
    </row>
    <row r="2" spans="1:31" x14ac:dyDescent="0.2">
      <c r="A2" s="9" t="s">
        <v>44</v>
      </c>
      <c r="B2" s="9">
        <v>8129284</v>
      </c>
      <c r="C2" s="10">
        <v>81292</v>
      </c>
      <c r="D2" s="9" t="s">
        <v>45</v>
      </c>
      <c r="E2" s="10" t="s">
        <v>46</v>
      </c>
      <c r="F2" s="9" t="s">
        <v>45</v>
      </c>
      <c r="G2" s="10">
        <v>2018</v>
      </c>
      <c r="H2" s="10" t="s">
        <v>47</v>
      </c>
      <c r="I2" s="9" t="s">
        <v>48</v>
      </c>
      <c r="J2" s="9" t="e">
        <v>#N/A</v>
      </c>
      <c r="K2" s="11" t="s">
        <v>49</v>
      </c>
      <c r="L2" s="9" t="s">
        <v>50</v>
      </c>
      <c r="M2" s="9" t="s">
        <v>51</v>
      </c>
      <c r="N2" s="9" t="s">
        <v>45</v>
      </c>
      <c r="O2" s="9" t="s">
        <v>52</v>
      </c>
      <c r="P2" s="9" t="s">
        <v>53</v>
      </c>
      <c r="Q2" s="9" t="s">
        <v>53</v>
      </c>
      <c r="R2" s="9" t="s">
        <v>54</v>
      </c>
      <c r="S2" s="13">
        <f>VLOOKUP(B2,גיליון1!G:X,7,0)</f>
        <v>1256483</v>
      </c>
      <c r="T2" s="27">
        <v>12</v>
      </c>
      <c r="U2" s="27">
        <f>+S2/T2</f>
        <v>104706.91666666667</v>
      </c>
      <c r="V2" s="4">
        <f>VLOOKUP(B2,גיליון1!G:X,18,0)</f>
        <v>885766.47</v>
      </c>
      <c r="W2" s="22">
        <f>VLOOKUP('קובץ ניסים '!B2,גיליון1!$G$2:$I$644,3,FALSE)</f>
        <v>43117</v>
      </c>
      <c r="X2" s="4">
        <f>+S2/10</f>
        <v>125648.3</v>
      </c>
      <c r="Y2" s="14">
        <f>+V2-S2</f>
        <v>-370716.53</v>
      </c>
      <c r="Z2" s="16">
        <f t="shared" ref="Z2:Z33" si="0">+Y2/S2</f>
        <v>-0.2950430129178031</v>
      </c>
      <c r="AA2" s="26">
        <f>DAYS360(W2,$AD$1)/365</f>
        <v>4.8027397260273972</v>
      </c>
      <c r="AB2" s="16">
        <f t="shared" ref="AB2:AB33" si="1">+AA2*$AE$1</f>
        <v>0.48027397260273974</v>
      </c>
      <c r="AC2" s="25">
        <f t="shared" ref="AC2:AC33" si="2">+(1-AB2)*S2</f>
        <v>653026.91808219173</v>
      </c>
      <c r="AD2" s="25">
        <f>+S2-U2*AA2</f>
        <v>753602.93173515983</v>
      </c>
    </row>
    <row r="3" spans="1:31" x14ac:dyDescent="0.2">
      <c r="A3" s="9" t="s">
        <v>55</v>
      </c>
      <c r="B3" s="9">
        <v>8129384</v>
      </c>
      <c r="C3" s="10">
        <v>81293</v>
      </c>
      <c r="D3" s="9" t="s">
        <v>45</v>
      </c>
      <c r="E3" s="10" t="s">
        <v>46</v>
      </c>
      <c r="F3" s="9" t="s">
        <v>45</v>
      </c>
      <c r="G3" s="10">
        <v>2018</v>
      </c>
      <c r="H3" s="10" t="s">
        <v>47</v>
      </c>
      <c r="I3" s="9" t="s">
        <v>48</v>
      </c>
      <c r="J3" s="9" t="e">
        <v>#N/A</v>
      </c>
      <c r="K3" s="11" t="s">
        <v>49</v>
      </c>
      <c r="L3" s="9" t="s">
        <v>50</v>
      </c>
      <c r="M3" s="9" t="s">
        <v>51</v>
      </c>
      <c r="N3" s="9" t="s">
        <v>45</v>
      </c>
      <c r="O3" s="9" t="s">
        <v>52</v>
      </c>
      <c r="P3" s="9" t="s">
        <v>53</v>
      </c>
      <c r="Q3" s="9" t="s">
        <v>53</v>
      </c>
      <c r="R3" s="9" t="s">
        <v>54</v>
      </c>
      <c r="S3" s="13">
        <f>VLOOKUP(B3,גיליון1!G:X,7,0)</f>
        <v>1256483</v>
      </c>
      <c r="T3" s="27">
        <v>12</v>
      </c>
      <c r="U3" s="27">
        <f t="shared" ref="U3:U53" si="3">+S3/T3</f>
        <v>104706.91666666667</v>
      </c>
      <c r="V3" s="4">
        <f>VLOOKUP(B3,גיליון1!G:X,18,0)</f>
        <v>885766.47</v>
      </c>
      <c r="W3" s="22">
        <f>VLOOKUP('קובץ ניסים '!B3,גיליון1!$G$2:$I$644,3,FALSE)</f>
        <v>43117</v>
      </c>
      <c r="X3" s="4">
        <f t="shared" ref="X3:X53" si="4">+S3/10</f>
        <v>125648.3</v>
      </c>
      <c r="Y3" s="14">
        <f t="shared" ref="Y3:Y53" si="5">+V3-S3</f>
        <v>-370716.53</v>
      </c>
      <c r="Z3" s="16">
        <f t="shared" si="0"/>
        <v>-0.2950430129178031</v>
      </c>
      <c r="AA3" s="26">
        <f t="shared" ref="AA3:AA53" si="6">DAYS360(W3,$AD$1)/365</f>
        <v>4.8027397260273972</v>
      </c>
      <c r="AB3" s="16">
        <f t="shared" si="1"/>
        <v>0.48027397260273974</v>
      </c>
      <c r="AC3" s="25">
        <f t="shared" si="2"/>
        <v>653026.91808219173</v>
      </c>
      <c r="AD3" s="25">
        <f t="shared" ref="AD3:AD53" si="7">+S3-U3*AA3</f>
        <v>753602.93173515983</v>
      </c>
    </row>
    <row r="4" spans="1:31" x14ac:dyDescent="0.2">
      <c r="A4" s="9" t="s">
        <v>56</v>
      </c>
      <c r="B4" s="9">
        <v>5594087</v>
      </c>
      <c r="C4" s="10">
        <v>55940</v>
      </c>
      <c r="D4" s="9" t="s">
        <v>45</v>
      </c>
      <c r="E4" s="10" t="s">
        <v>46</v>
      </c>
      <c r="F4" s="9" t="s">
        <v>45</v>
      </c>
      <c r="G4" s="10">
        <v>2018</v>
      </c>
      <c r="H4" s="10" t="s">
        <v>57</v>
      </c>
      <c r="I4" s="9" t="s">
        <v>58</v>
      </c>
      <c r="J4" s="9" t="e">
        <v>#N/A</v>
      </c>
      <c r="K4" s="11" t="s">
        <v>49</v>
      </c>
      <c r="L4" s="9" t="s">
        <v>59</v>
      </c>
      <c r="M4" s="9" t="s">
        <v>53</v>
      </c>
      <c r="N4" s="9" t="s">
        <v>45</v>
      </c>
      <c r="O4" s="9" t="s">
        <v>60</v>
      </c>
      <c r="P4" s="9" t="s">
        <v>53</v>
      </c>
      <c r="Q4" s="9" t="s">
        <v>53</v>
      </c>
      <c r="R4" s="9" t="s">
        <v>54</v>
      </c>
      <c r="S4" s="13">
        <f>VLOOKUP(B4,גיליון1!G:X,7,0)</f>
        <v>761367</v>
      </c>
      <c r="T4" s="27">
        <v>10</v>
      </c>
      <c r="U4" s="27">
        <f t="shared" si="3"/>
        <v>76136.7</v>
      </c>
      <c r="V4" s="4">
        <f>VLOOKUP(B4,גיליון1!G:X,18,0)</f>
        <v>536919.28</v>
      </c>
      <c r="W4" s="22">
        <f>VLOOKUP('קובץ ניסים '!B4,גיליון1!$G$2:$I$644,3,FALSE)</f>
        <v>43118</v>
      </c>
      <c r="X4" s="4">
        <f t="shared" si="4"/>
        <v>76136.7</v>
      </c>
      <c r="Y4" s="14">
        <f t="shared" si="5"/>
        <v>-224447.71999999997</v>
      </c>
      <c r="Z4" s="16">
        <f t="shared" si="0"/>
        <v>-0.2947957029921181</v>
      </c>
      <c r="AA4" s="26">
        <f t="shared" si="6"/>
        <v>4.8</v>
      </c>
      <c r="AB4" s="16">
        <f t="shared" si="1"/>
        <v>0.48</v>
      </c>
      <c r="AC4" s="25">
        <f t="shared" si="2"/>
        <v>395910.84</v>
      </c>
      <c r="AD4" s="25">
        <f t="shared" si="7"/>
        <v>395910.84</v>
      </c>
    </row>
    <row r="5" spans="1:31" x14ac:dyDescent="0.2">
      <c r="A5" s="9" t="s">
        <v>61</v>
      </c>
      <c r="B5" s="9">
        <v>5594187</v>
      </c>
      <c r="C5" s="10">
        <v>55941</v>
      </c>
      <c r="D5" s="9" t="s">
        <v>45</v>
      </c>
      <c r="E5" s="10" t="s">
        <v>46</v>
      </c>
      <c r="F5" s="9" t="s">
        <v>45</v>
      </c>
      <c r="G5" s="10">
        <v>2018</v>
      </c>
      <c r="H5" s="10" t="s">
        <v>57</v>
      </c>
      <c r="I5" s="9" t="s">
        <v>58</v>
      </c>
      <c r="J5" s="9" t="e">
        <v>#N/A</v>
      </c>
      <c r="K5" s="11" t="s">
        <v>49</v>
      </c>
      <c r="L5" s="9" t="s">
        <v>59</v>
      </c>
      <c r="M5" s="9" t="s">
        <v>53</v>
      </c>
      <c r="N5" s="9" t="s">
        <v>45</v>
      </c>
      <c r="O5" s="9" t="s">
        <v>60</v>
      </c>
      <c r="P5" s="9" t="s">
        <v>53</v>
      </c>
      <c r="Q5" s="9" t="s">
        <v>53</v>
      </c>
      <c r="R5" s="9" t="s">
        <v>54</v>
      </c>
      <c r="S5" s="13">
        <f>VLOOKUP(B5,גיליון1!G:X,7,0)</f>
        <v>761367</v>
      </c>
      <c r="T5" s="27">
        <v>10</v>
      </c>
      <c r="U5" s="27">
        <f t="shared" si="3"/>
        <v>76136.7</v>
      </c>
      <c r="V5" s="4">
        <f>VLOOKUP(B5,גיליון1!G:X,18,0)</f>
        <v>541640.11</v>
      </c>
      <c r="W5" s="22">
        <f>VLOOKUP('קובץ ניסים '!B5,גיליון1!$G$2:$I$644,3,FALSE)</f>
        <v>43142</v>
      </c>
      <c r="X5" s="4">
        <f t="shared" si="4"/>
        <v>76136.7</v>
      </c>
      <c r="Y5" s="14">
        <f t="shared" si="5"/>
        <v>-219726.89</v>
      </c>
      <c r="Z5" s="16">
        <f t="shared" si="0"/>
        <v>-0.28859523725089214</v>
      </c>
      <c r="AA5" s="26">
        <f t="shared" si="6"/>
        <v>4.7369863013698632</v>
      </c>
      <c r="AB5" s="16">
        <f t="shared" si="1"/>
        <v>0.47369863013698632</v>
      </c>
      <c r="AC5" s="25">
        <f t="shared" si="2"/>
        <v>400708.49506849312</v>
      </c>
      <c r="AD5" s="25">
        <f t="shared" si="7"/>
        <v>400708.49506849312</v>
      </c>
    </row>
    <row r="6" spans="1:31" x14ac:dyDescent="0.2">
      <c r="A6" s="9" t="s">
        <v>62</v>
      </c>
      <c r="B6" s="9">
        <v>5594287</v>
      </c>
      <c r="C6" s="10">
        <v>55942</v>
      </c>
      <c r="D6" s="9" t="s">
        <v>45</v>
      </c>
      <c r="E6" s="10" t="s">
        <v>46</v>
      </c>
      <c r="F6" s="9" t="s">
        <v>45</v>
      </c>
      <c r="G6" s="10">
        <v>2018</v>
      </c>
      <c r="H6" s="10" t="s">
        <v>57</v>
      </c>
      <c r="I6" s="9" t="s">
        <v>58</v>
      </c>
      <c r="J6" s="9" t="e">
        <v>#N/A</v>
      </c>
      <c r="K6" s="11" t="s">
        <v>49</v>
      </c>
      <c r="L6" s="9" t="s">
        <v>59</v>
      </c>
      <c r="M6" s="9" t="s">
        <v>53</v>
      </c>
      <c r="N6" s="9" t="s">
        <v>45</v>
      </c>
      <c r="O6" s="9" t="s">
        <v>60</v>
      </c>
      <c r="P6" s="9" t="s">
        <v>53</v>
      </c>
      <c r="Q6" s="9" t="s">
        <v>53</v>
      </c>
      <c r="R6" s="9" t="s">
        <v>54</v>
      </c>
      <c r="S6" s="13">
        <f>VLOOKUP(B6,גיליון1!G:X,7,0)</f>
        <v>761367</v>
      </c>
      <c r="T6" s="27">
        <v>10</v>
      </c>
      <c r="U6" s="27">
        <f t="shared" si="3"/>
        <v>76136.7</v>
      </c>
      <c r="V6" s="4">
        <f>VLOOKUP(B6,גיליון1!G:X,18,0)</f>
        <v>541640.11</v>
      </c>
      <c r="W6" s="22">
        <f>VLOOKUP('קובץ ניסים '!B6,גיליון1!$G$2:$I$644,3,FALSE)</f>
        <v>43142</v>
      </c>
      <c r="X6" s="4">
        <f t="shared" si="4"/>
        <v>76136.7</v>
      </c>
      <c r="Y6" s="14">
        <f t="shared" si="5"/>
        <v>-219726.89</v>
      </c>
      <c r="Z6" s="16">
        <f t="shared" si="0"/>
        <v>-0.28859523725089214</v>
      </c>
      <c r="AA6" s="26">
        <f t="shared" si="6"/>
        <v>4.7369863013698632</v>
      </c>
      <c r="AB6" s="16">
        <f t="shared" si="1"/>
        <v>0.47369863013698632</v>
      </c>
      <c r="AC6" s="25">
        <f t="shared" si="2"/>
        <v>400708.49506849312</v>
      </c>
      <c r="AD6" s="25">
        <f t="shared" si="7"/>
        <v>400708.49506849312</v>
      </c>
    </row>
    <row r="7" spans="1:31" x14ac:dyDescent="0.2">
      <c r="A7" s="9" t="s">
        <v>63</v>
      </c>
      <c r="B7" s="9">
        <v>5594487</v>
      </c>
      <c r="C7" s="10">
        <v>55944</v>
      </c>
      <c r="D7" s="9" t="s">
        <v>45</v>
      </c>
      <c r="E7" s="10" t="s">
        <v>46</v>
      </c>
      <c r="F7" s="9" t="s">
        <v>45</v>
      </c>
      <c r="G7" s="10">
        <v>2018</v>
      </c>
      <c r="H7" s="10" t="s">
        <v>57</v>
      </c>
      <c r="I7" s="9" t="s">
        <v>58</v>
      </c>
      <c r="J7" s="9" t="e">
        <v>#N/A</v>
      </c>
      <c r="K7" s="11" t="s">
        <v>49</v>
      </c>
      <c r="L7" s="9" t="s">
        <v>59</v>
      </c>
      <c r="M7" s="9" t="s">
        <v>53</v>
      </c>
      <c r="N7" s="9" t="s">
        <v>45</v>
      </c>
      <c r="O7" s="9" t="s">
        <v>60</v>
      </c>
      <c r="P7" s="9" t="s">
        <v>53</v>
      </c>
      <c r="Q7" s="9" t="s">
        <v>53</v>
      </c>
      <c r="R7" s="9" t="s">
        <v>54</v>
      </c>
      <c r="S7" s="13">
        <f>VLOOKUP(B7,גיליון1!G:X,7,0)</f>
        <v>761367</v>
      </c>
      <c r="T7" s="27">
        <v>10</v>
      </c>
      <c r="U7" s="27">
        <f t="shared" si="3"/>
        <v>76136.7</v>
      </c>
      <c r="V7" s="4">
        <f>VLOOKUP(B7,גיליון1!G:X,18,0)</f>
        <v>541640.11</v>
      </c>
      <c r="W7" s="22">
        <f>VLOOKUP('קובץ ניסים '!B7,גיליון1!$G$2:$I$644,3,FALSE)</f>
        <v>43142</v>
      </c>
      <c r="X7" s="4">
        <f t="shared" si="4"/>
        <v>76136.7</v>
      </c>
      <c r="Y7" s="14">
        <f t="shared" si="5"/>
        <v>-219726.89</v>
      </c>
      <c r="Z7" s="16">
        <f t="shared" si="0"/>
        <v>-0.28859523725089214</v>
      </c>
      <c r="AA7" s="26">
        <f t="shared" si="6"/>
        <v>4.7369863013698632</v>
      </c>
      <c r="AB7" s="16">
        <f t="shared" si="1"/>
        <v>0.47369863013698632</v>
      </c>
      <c r="AC7" s="25">
        <f t="shared" si="2"/>
        <v>400708.49506849312</v>
      </c>
      <c r="AD7" s="25">
        <f t="shared" si="7"/>
        <v>400708.49506849312</v>
      </c>
    </row>
    <row r="8" spans="1:31" x14ac:dyDescent="0.2">
      <c r="A8" s="9" t="s">
        <v>64</v>
      </c>
      <c r="B8" s="9">
        <v>8129484</v>
      </c>
      <c r="C8" s="10">
        <v>81294</v>
      </c>
      <c r="D8" s="9" t="s">
        <v>45</v>
      </c>
      <c r="E8" s="10" t="s">
        <v>46</v>
      </c>
      <c r="F8" s="9" t="s">
        <v>45</v>
      </c>
      <c r="G8" s="10">
        <v>2018</v>
      </c>
      <c r="H8" s="10" t="s">
        <v>47</v>
      </c>
      <c r="I8" s="9" t="s">
        <v>48</v>
      </c>
      <c r="J8" s="9" t="e">
        <v>#N/A</v>
      </c>
      <c r="K8" s="11" t="s">
        <v>49</v>
      </c>
      <c r="L8" s="9" t="s">
        <v>50</v>
      </c>
      <c r="M8" s="9" t="s">
        <v>51</v>
      </c>
      <c r="N8" s="9" t="s">
        <v>45</v>
      </c>
      <c r="O8" s="9" t="s">
        <v>52</v>
      </c>
      <c r="P8" s="9" t="s">
        <v>53</v>
      </c>
      <c r="Q8" s="9" t="s">
        <v>53</v>
      </c>
      <c r="R8" s="9" t="s">
        <v>54</v>
      </c>
      <c r="S8" s="13">
        <f>VLOOKUP(B8,גיליון1!G:X,7,0)</f>
        <v>1323122</v>
      </c>
      <c r="T8" s="27">
        <v>12</v>
      </c>
      <c r="U8" s="27">
        <f t="shared" si="3"/>
        <v>110260.16666666667</v>
      </c>
      <c r="V8" s="4">
        <f>VLOOKUP(B8,גיליון1!G:X,18,0)</f>
        <v>987019.61</v>
      </c>
      <c r="W8" s="22">
        <f>VLOOKUP('קובץ ניסים '!B8,גיליון1!$G$2:$I$644,3,FALSE)</f>
        <v>43278</v>
      </c>
      <c r="X8" s="4">
        <f t="shared" si="4"/>
        <v>132312.20000000001</v>
      </c>
      <c r="Y8" s="14">
        <f t="shared" si="5"/>
        <v>-336102.39</v>
      </c>
      <c r="Z8" s="16">
        <f t="shared" si="0"/>
        <v>-0.25402222168477284</v>
      </c>
      <c r="AA8" s="26">
        <f t="shared" si="6"/>
        <v>4.3643835616438356</v>
      </c>
      <c r="AB8" s="16">
        <f t="shared" si="1"/>
        <v>0.43643835616438359</v>
      </c>
      <c r="AC8" s="25">
        <f t="shared" si="2"/>
        <v>745660.80931506841</v>
      </c>
      <c r="AD8" s="25">
        <f t="shared" si="7"/>
        <v>841904.34109589038</v>
      </c>
    </row>
    <row r="9" spans="1:31" x14ac:dyDescent="0.2">
      <c r="A9" s="9" t="s">
        <v>65</v>
      </c>
      <c r="B9" s="9">
        <v>8129584</v>
      </c>
      <c r="C9" s="10">
        <v>81295</v>
      </c>
      <c r="D9" s="9" t="s">
        <v>45</v>
      </c>
      <c r="E9" s="10" t="s">
        <v>46</v>
      </c>
      <c r="F9" s="9" t="s">
        <v>45</v>
      </c>
      <c r="G9" s="10">
        <v>2018</v>
      </c>
      <c r="H9" s="10" t="s">
        <v>47</v>
      </c>
      <c r="I9" s="9" t="s">
        <v>48</v>
      </c>
      <c r="J9" s="9" t="e">
        <v>#N/A</v>
      </c>
      <c r="K9" s="11" t="s">
        <v>49</v>
      </c>
      <c r="L9" s="9" t="s">
        <v>50</v>
      </c>
      <c r="M9" s="9" t="s">
        <v>51</v>
      </c>
      <c r="N9" s="9" t="s">
        <v>45</v>
      </c>
      <c r="O9" s="9" t="s">
        <v>52</v>
      </c>
      <c r="P9" s="9" t="s">
        <v>53</v>
      </c>
      <c r="Q9" s="9" t="s">
        <v>53</v>
      </c>
      <c r="R9" s="9" t="s">
        <v>54</v>
      </c>
      <c r="S9" s="13">
        <f>VLOOKUP(B9,גיליון1!G:X,7,0)</f>
        <v>1323122</v>
      </c>
      <c r="T9" s="27">
        <v>12</v>
      </c>
      <c r="U9" s="27">
        <f t="shared" si="3"/>
        <v>110260.16666666667</v>
      </c>
      <c r="V9" s="4">
        <f>VLOOKUP(B9,גיליון1!G:X,18,0)</f>
        <v>987019.61</v>
      </c>
      <c r="W9" s="22">
        <f>VLOOKUP('קובץ ניסים '!B9,גיליון1!$G$2:$I$644,3,FALSE)</f>
        <v>43278</v>
      </c>
      <c r="X9" s="4">
        <f t="shared" si="4"/>
        <v>132312.20000000001</v>
      </c>
      <c r="Y9" s="14">
        <f t="shared" si="5"/>
        <v>-336102.39</v>
      </c>
      <c r="Z9" s="16">
        <f t="shared" si="0"/>
        <v>-0.25402222168477284</v>
      </c>
      <c r="AA9" s="26">
        <f t="shared" si="6"/>
        <v>4.3643835616438356</v>
      </c>
      <c r="AB9" s="16">
        <f t="shared" si="1"/>
        <v>0.43643835616438359</v>
      </c>
      <c r="AC9" s="25">
        <f t="shared" si="2"/>
        <v>745660.80931506841</v>
      </c>
      <c r="AD9" s="25">
        <f t="shared" si="7"/>
        <v>841904.34109589038</v>
      </c>
    </row>
    <row r="10" spans="1:31" x14ac:dyDescent="0.2">
      <c r="A10" s="9" t="s">
        <v>66</v>
      </c>
      <c r="B10" s="9">
        <v>8129684</v>
      </c>
      <c r="C10" s="10">
        <v>81296</v>
      </c>
      <c r="D10" s="9" t="s">
        <v>45</v>
      </c>
      <c r="E10" s="10" t="s">
        <v>46</v>
      </c>
      <c r="F10" s="9" t="s">
        <v>45</v>
      </c>
      <c r="G10" s="10">
        <v>2018</v>
      </c>
      <c r="H10" s="10" t="s">
        <v>47</v>
      </c>
      <c r="I10" s="9" t="s">
        <v>48</v>
      </c>
      <c r="J10" s="9" t="e">
        <v>#N/A</v>
      </c>
      <c r="K10" s="11" t="s">
        <v>49</v>
      </c>
      <c r="L10" s="9" t="s">
        <v>50</v>
      </c>
      <c r="M10" s="9" t="s">
        <v>51</v>
      </c>
      <c r="N10" s="9" t="s">
        <v>45</v>
      </c>
      <c r="O10" s="9" t="s">
        <v>52</v>
      </c>
      <c r="P10" s="9" t="s">
        <v>53</v>
      </c>
      <c r="Q10" s="9" t="s">
        <v>53</v>
      </c>
      <c r="R10" s="9" t="s">
        <v>54</v>
      </c>
      <c r="S10" s="13">
        <f>VLOOKUP(B10,גיליון1!G:X,7,0)</f>
        <v>1323122</v>
      </c>
      <c r="T10" s="27">
        <v>12</v>
      </c>
      <c r="U10" s="27">
        <f t="shared" si="3"/>
        <v>110260.16666666667</v>
      </c>
      <c r="V10" s="4">
        <f>VLOOKUP(B10,גיליון1!G:X,18,0)</f>
        <v>987019.61</v>
      </c>
      <c r="W10" s="22">
        <f>VLOOKUP('קובץ ניסים '!B10,גיליון1!$G$2:$I$644,3,FALSE)</f>
        <v>43278</v>
      </c>
      <c r="X10" s="4">
        <f t="shared" si="4"/>
        <v>132312.20000000001</v>
      </c>
      <c r="Y10" s="14">
        <f t="shared" si="5"/>
        <v>-336102.39</v>
      </c>
      <c r="Z10" s="16">
        <f t="shared" si="0"/>
        <v>-0.25402222168477284</v>
      </c>
      <c r="AA10" s="26">
        <f t="shared" si="6"/>
        <v>4.3643835616438356</v>
      </c>
      <c r="AB10" s="16">
        <f t="shared" si="1"/>
        <v>0.43643835616438359</v>
      </c>
      <c r="AC10" s="25">
        <f t="shared" si="2"/>
        <v>745660.80931506841</v>
      </c>
      <c r="AD10" s="25">
        <f t="shared" si="7"/>
        <v>841904.34109589038</v>
      </c>
    </row>
    <row r="11" spans="1:31" x14ac:dyDescent="0.2">
      <c r="A11" s="9" t="s">
        <v>67</v>
      </c>
      <c r="B11" s="9">
        <v>8129784</v>
      </c>
      <c r="C11" s="10">
        <v>81297</v>
      </c>
      <c r="D11" s="9" t="s">
        <v>45</v>
      </c>
      <c r="E11" s="10" t="s">
        <v>46</v>
      </c>
      <c r="F11" s="9" t="s">
        <v>45</v>
      </c>
      <c r="G11" s="10">
        <v>2018</v>
      </c>
      <c r="H11" s="10" t="s">
        <v>47</v>
      </c>
      <c r="I11" s="9" t="s">
        <v>48</v>
      </c>
      <c r="J11" s="9" t="e">
        <v>#N/A</v>
      </c>
      <c r="K11" s="11" t="s">
        <v>49</v>
      </c>
      <c r="L11" s="9" t="s">
        <v>50</v>
      </c>
      <c r="M11" s="9" t="s">
        <v>51</v>
      </c>
      <c r="N11" s="9" t="s">
        <v>45</v>
      </c>
      <c r="O11" s="9" t="s">
        <v>52</v>
      </c>
      <c r="P11" s="9" t="s">
        <v>53</v>
      </c>
      <c r="Q11" s="9" t="s">
        <v>53</v>
      </c>
      <c r="R11" s="9" t="s">
        <v>54</v>
      </c>
      <c r="S11" s="13">
        <f>VLOOKUP(B11,גיליון1!G:X,7,0)</f>
        <v>1323122</v>
      </c>
      <c r="T11" s="27">
        <v>12</v>
      </c>
      <c r="U11" s="27">
        <f t="shared" si="3"/>
        <v>110260.16666666667</v>
      </c>
      <c r="V11" s="4">
        <f>VLOOKUP(B11,גיליון1!G:X,18,0)</f>
        <v>987019.61</v>
      </c>
      <c r="W11" s="22">
        <f>VLOOKUP('קובץ ניסים '!B11,גיליון1!$G$2:$I$644,3,FALSE)</f>
        <v>43278</v>
      </c>
      <c r="X11" s="4">
        <f t="shared" si="4"/>
        <v>132312.20000000001</v>
      </c>
      <c r="Y11" s="14">
        <f t="shared" si="5"/>
        <v>-336102.39</v>
      </c>
      <c r="Z11" s="16">
        <f t="shared" si="0"/>
        <v>-0.25402222168477284</v>
      </c>
      <c r="AA11" s="26">
        <f t="shared" si="6"/>
        <v>4.3643835616438356</v>
      </c>
      <c r="AB11" s="16">
        <f t="shared" si="1"/>
        <v>0.43643835616438359</v>
      </c>
      <c r="AC11" s="25">
        <f t="shared" si="2"/>
        <v>745660.80931506841</v>
      </c>
      <c r="AD11" s="25">
        <f t="shared" si="7"/>
        <v>841904.34109589038</v>
      </c>
    </row>
    <row r="12" spans="1:31" x14ac:dyDescent="0.2">
      <c r="A12" s="9" t="s">
        <v>68</v>
      </c>
      <c r="B12" s="9">
        <v>8129884</v>
      </c>
      <c r="C12" s="10">
        <v>81298</v>
      </c>
      <c r="D12" s="9" t="s">
        <v>45</v>
      </c>
      <c r="E12" s="10" t="s">
        <v>46</v>
      </c>
      <c r="F12" s="9" t="s">
        <v>45</v>
      </c>
      <c r="G12" s="10">
        <v>2018</v>
      </c>
      <c r="H12" s="10" t="s">
        <v>47</v>
      </c>
      <c r="I12" s="9" t="s">
        <v>48</v>
      </c>
      <c r="J12" s="9" t="e">
        <v>#N/A</v>
      </c>
      <c r="K12" s="11" t="s">
        <v>49</v>
      </c>
      <c r="L12" s="9" t="s">
        <v>50</v>
      </c>
      <c r="M12" s="9" t="s">
        <v>51</v>
      </c>
      <c r="N12" s="9" t="s">
        <v>45</v>
      </c>
      <c r="O12" s="9" t="s">
        <v>52</v>
      </c>
      <c r="P12" s="9" t="s">
        <v>53</v>
      </c>
      <c r="Q12" s="9" t="s">
        <v>53</v>
      </c>
      <c r="R12" s="9" t="s">
        <v>54</v>
      </c>
      <c r="S12" s="13">
        <f>VLOOKUP(B12,גיליון1!G:X,7,0)</f>
        <v>1323122</v>
      </c>
      <c r="T12" s="27">
        <v>12</v>
      </c>
      <c r="U12" s="27">
        <f t="shared" si="3"/>
        <v>110260.16666666667</v>
      </c>
      <c r="V12" s="4">
        <f>VLOOKUP(B12,גיליון1!G:X,18,0)</f>
        <v>987019.61</v>
      </c>
      <c r="W12" s="22">
        <f>VLOOKUP('קובץ ניסים '!B12,גיליון1!$G$2:$I$644,3,FALSE)</f>
        <v>43278</v>
      </c>
      <c r="X12" s="4">
        <f t="shared" si="4"/>
        <v>132312.20000000001</v>
      </c>
      <c r="Y12" s="14">
        <f t="shared" si="5"/>
        <v>-336102.39</v>
      </c>
      <c r="Z12" s="16">
        <f t="shared" si="0"/>
        <v>-0.25402222168477284</v>
      </c>
      <c r="AA12" s="26">
        <f t="shared" si="6"/>
        <v>4.3643835616438356</v>
      </c>
      <c r="AB12" s="16">
        <f t="shared" si="1"/>
        <v>0.43643835616438359</v>
      </c>
      <c r="AC12" s="25">
        <f t="shared" si="2"/>
        <v>745660.80931506841</v>
      </c>
      <c r="AD12" s="25">
        <f t="shared" si="7"/>
        <v>841904.34109589038</v>
      </c>
    </row>
    <row r="13" spans="1:31" x14ac:dyDescent="0.2">
      <c r="A13" s="9" t="s">
        <v>69</v>
      </c>
      <c r="B13" s="9">
        <v>56272501</v>
      </c>
      <c r="C13" s="10">
        <v>56272501</v>
      </c>
      <c r="D13" s="9" t="s">
        <v>45</v>
      </c>
      <c r="E13" s="10" t="s">
        <v>46</v>
      </c>
      <c r="F13" s="9" t="s">
        <v>45</v>
      </c>
      <c r="G13" s="10">
        <v>2019</v>
      </c>
      <c r="H13" s="10" t="s">
        <v>70</v>
      </c>
      <c r="I13" s="9" t="s">
        <v>71</v>
      </c>
      <c r="J13" s="9" t="e">
        <v>#N/A</v>
      </c>
      <c r="K13" s="11" t="s">
        <v>49</v>
      </c>
      <c r="L13" s="9" t="s">
        <v>50</v>
      </c>
      <c r="M13" s="9" t="s">
        <v>53</v>
      </c>
      <c r="N13" s="9" t="s">
        <v>45</v>
      </c>
      <c r="O13" s="9" t="s">
        <v>60</v>
      </c>
      <c r="P13" s="9" t="s">
        <v>53</v>
      </c>
      <c r="Q13" s="9" t="s">
        <v>53</v>
      </c>
      <c r="R13" s="9" t="s">
        <v>54</v>
      </c>
      <c r="S13" s="13">
        <f>VLOOKUP(B13,גיליון1!G:X,7,0)</f>
        <v>596937.6</v>
      </c>
      <c r="T13" s="27">
        <v>10</v>
      </c>
      <c r="U13" s="27">
        <f t="shared" si="3"/>
        <v>59693.759999999995</v>
      </c>
      <c r="V13" s="4">
        <f>VLOOKUP(B13,גיליון1!G:X,18,0)</f>
        <v>486067.67</v>
      </c>
      <c r="W13" s="22">
        <f>VLOOKUP('קובץ ניסים '!B13,גיליון1!$G$2:$I$644,3,FALSE)</f>
        <v>43549</v>
      </c>
      <c r="X13" s="4">
        <f t="shared" si="4"/>
        <v>59693.759999999995</v>
      </c>
      <c r="Y13" s="14">
        <f t="shared" si="5"/>
        <v>-110869.93</v>
      </c>
      <c r="Z13" s="16">
        <f t="shared" si="0"/>
        <v>-0.1857311886535544</v>
      </c>
      <c r="AA13" s="26">
        <f t="shared" si="6"/>
        <v>3.6301369863013697</v>
      </c>
      <c r="AB13" s="16">
        <f t="shared" si="1"/>
        <v>0.36301369863013699</v>
      </c>
      <c r="AC13" s="25">
        <f t="shared" si="2"/>
        <v>380241.07397260272</v>
      </c>
      <c r="AD13" s="25">
        <f t="shared" si="7"/>
        <v>380241.07397260272</v>
      </c>
    </row>
    <row r="14" spans="1:31" x14ac:dyDescent="0.2">
      <c r="A14" s="9" t="s">
        <v>72</v>
      </c>
      <c r="B14" s="9">
        <v>56272601</v>
      </c>
      <c r="C14" s="10">
        <v>56272601</v>
      </c>
      <c r="D14" s="9" t="s">
        <v>45</v>
      </c>
      <c r="E14" s="10" t="s">
        <v>46</v>
      </c>
      <c r="F14" s="9" t="s">
        <v>45</v>
      </c>
      <c r="G14" s="10">
        <v>2019</v>
      </c>
      <c r="H14" s="10" t="s">
        <v>70</v>
      </c>
      <c r="I14" s="9" t="s">
        <v>71</v>
      </c>
      <c r="J14" s="9" t="e">
        <v>#N/A</v>
      </c>
      <c r="K14" s="11" t="s">
        <v>49</v>
      </c>
      <c r="L14" s="9" t="s">
        <v>50</v>
      </c>
      <c r="M14" s="9" t="s">
        <v>53</v>
      </c>
      <c r="N14" s="9" t="s">
        <v>45</v>
      </c>
      <c r="O14" s="9" t="s">
        <v>60</v>
      </c>
      <c r="P14" s="9" t="s">
        <v>53</v>
      </c>
      <c r="Q14" s="9" t="s">
        <v>53</v>
      </c>
      <c r="R14" s="9" t="s">
        <v>54</v>
      </c>
      <c r="S14" s="13">
        <f>VLOOKUP(B14,גיליון1!G:X,7,0)</f>
        <v>596937.6</v>
      </c>
      <c r="T14" s="27">
        <v>10</v>
      </c>
      <c r="U14" s="27">
        <f t="shared" si="3"/>
        <v>59693.759999999995</v>
      </c>
      <c r="V14" s="4">
        <f>VLOOKUP(B14,גיליון1!G:X,18,0)</f>
        <v>486067.67</v>
      </c>
      <c r="W14" s="22">
        <f>VLOOKUP('קובץ ניסים '!B14,גיליון1!$G$2:$I$644,3,FALSE)</f>
        <v>43549</v>
      </c>
      <c r="X14" s="4">
        <f t="shared" si="4"/>
        <v>59693.759999999995</v>
      </c>
      <c r="Y14" s="14">
        <f t="shared" si="5"/>
        <v>-110869.93</v>
      </c>
      <c r="Z14" s="16">
        <f t="shared" si="0"/>
        <v>-0.1857311886535544</v>
      </c>
      <c r="AA14" s="26">
        <f t="shared" si="6"/>
        <v>3.6301369863013697</v>
      </c>
      <c r="AB14" s="16">
        <f t="shared" si="1"/>
        <v>0.36301369863013699</v>
      </c>
      <c r="AC14" s="25">
        <f t="shared" si="2"/>
        <v>380241.07397260272</v>
      </c>
      <c r="AD14" s="25">
        <f t="shared" si="7"/>
        <v>380241.07397260272</v>
      </c>
    </row>
    <row r="15" spans="1:31" x14ac:dyDescent="0.2">
      <c r="A15" s="9" t="s">
        <v>73</v>
      </c>
      <c r="B15" s="9">
        <v>56272701</v>
      </c>
      <c r="C15" s="10">
        <v>56272701</v>
      </c>
      <c r="D15" s="9" t="s">
        <v>45</v>
      </c>
      <c r="E15" s="10" t="s">
        <v>46</v>
      </c>
      <c r="F15" s="9" t="s">
        <v>45</v>
      </c>
      <c r="G15" s="10">
        <v>2019</v>
      </c>
      <c r="H15" s="10" t="s">
        <v>70</v>
      </c>
      <c r="I15" s="9" t="s">
        <v>71</v>
      </c>
      <c r="J15" s="9" t="e">
        <v>#N/A</v>
      </c>
      <c r="K15" s="11" t="s">
        <v>49</v>
      </c>
      <c r="L15" s="9" t="s">
        <v>50</v>
      </c>
      <c r="M15" s="9" t="s">
        <v>53</v>
      </c>
      <c r="N15" s="9" t="s">
        <v>45</v>
      </c>
      <c r="O15" s="9" t="s">
        <v>60</v>
      </c>
      <c r="P15" s="9" t="s">
        <v>53</v>
      </c>
      <c r="Q15" s="9" t="s">
        <v>53</v>
      </c>
      <c r="R15" s="9" t="s">
        <v>54</v>
      </c>
      <c r="S15" s="13">
        <f>VLOOKUP(B15,גיליון1!G:X,7,0)</f>
        <v>596937.6</v>
      </c>
      <c r="T15" s="27">
        <v>10</v>
      </c>
      <c r="U15" s="27">
        <f t="shared" si="3"/>
        <v>59693.759999999995</v>
      </c>
      <c r="V15" s="4">
        <f>VLOOKUP(B15,גיליון1!G:X,18,0)</f>
        <v>486067.67</v>
      </c>
      <c r="W15" s="22">
        <f>VLOOKUP('קובץ ניסים '!B15,גיליון1!$G$2:$I$644,3,FALSE)</f>
        <v>43549</v>
      </c>
      <c r="X15" s="4">
        <f t="shared" si="4"/>
        <v>59693.759999999995</v>
      </c>
      <c r="Y15" s="14">
        <f t="shared" si="5"/>
        <v>-110869.93</v>
      </c>
      <c r="Z15" s="16">
        <f t="shared" si="0"/>
        <v>-0.1857311886535544</v>
      </c>
      <c r="AA15" s="26">
        <f t="shared" si="6"/>
        <v>3.6301369863013697</v>
      </c>
      <c r="AB15" s="16">
        <f t="shared" si="1"/>
        <v>0.36301369863013699</v>
      </c>
      <c r="AC15" s="25">
        <f t="shared" si="2"/>
        <v>380241.07397260272</v>
      </c>
      <c r="AD15" s="25">
        <f t="shared" si="7"/>
        <v>380241.07397260272</v>
      </c>
    </row>
    <row r="16" spans="1:31" x14ac:dyDescent="0.2">
      <c r="A16" s="9" t="s">
        <v>74</v>
      </c>
      <c r="B16" s="9">
        <v>56272801</v>
      </c>
      <c r="C16" s="10">
        <v>56272801</v>
      </c>
      <c r="D16" s="9" t="s">
        <v>45</v>
      </c>
      <c r="E16" s="10" t="s">
        <v>46</v>
      </c>
      <c r="F16" s="9" t="s">
        <v>45</v>
      </c>
      <c r="G16" s="10">
        <v>2019</v>
      </c>
      <c r="H16" s="10" t="s">
        <v>70</v>
      </c>
      <c r="I16" s="9" t="s">
        <v>71</v>
      </c>
      <c r="J16" s="9" t="e">
        <v>#N/A</v>
      </c>
      <c r="K16" s="11" t="s">
        <v>49</v>
      </c>
      <c r="L16" s="9" t="s">
        <v>50</v>
      </c>
      <c r="M16" s="9" t="s">
        <v>53</v>
      </c>
      <c r="N16" s="9" t="s">
        <v>45</v>
      </c>
      <c r="O16" s="9" t="s">
        <v>60</v>
      </c>
      <c r="P16" s="9" t="s">
        <v>53</v>
      </c>
      <c r="Q16" s="9" t="s">
        <v>53</v>
      </c>
      <c r="R16" s="9" t="s">
        <v>54</v>
      </c>
      <c r="S16" s="13">
        <f>VLOOKUP(B16,גיליון1!G:X,7,0)</f>
        <v>596937.6</v>
      </c>
      <c r="T16" s="27">
        <v>10</v>
      </c>
      <c r="U16" s="27">
        <f t="shared" si="3"/>
        <v>59693.759999999995</v>
      </c>
      <c r="V16" s="4">
        <f>VLOOKUP(B16,גיליון1!G:X,18,0)</f>
        <v>486067.67</v>
      </c>
      <c r="W16" s="22">
        <f>VLOOKUP('קובץ ניסים '!B16,גיליון1!$G$2:$I$644,3,FALSE)</f>
        <v>43549</v>
      </c>
      <c r="X16" s="4">
        <f t="shared" si="4"/>
        <v>59693.759999999995</v>
      </c>
      <c r="Y16" s="14">
        <f t="shared" si="5"/>
        <v>-110869.93</v>
      </c>
      <c r="Z16" s="16">
        <f t="shared" si="0"/>
        <v>-0.1857311886535544</v>
      </c>
      <c r="AA16" s="26">
        <f t="shared" si="6"/>
        <v>3.6301369863013697</v>
      </c>
      <c r="AB16" s="16">
        <f t="shared" si="1"/>
        <v>0.36301369863013699</v>
      </c>
      <c r="AC16" s="25">
        <f t="shared" si="2"/>
        <v>380241.07397260272</v>
      </c>
      <c r="AD16" s="25">
        <f t="shared" si="7"/>
        <v>380241.07397260272</v>
      </c>
    </row>
    <row r="17" spans="1:30" x14ac:dyDescent="0.2">
      <c r="A17" s="9" t="s">
        <v>75</v>
      </c>
      <c r="B17" s="9">
        <v>56272901</v>
      </c>
      <c r="C17" s="10">
        <v>56272901</v>
      </c>
      <c r="D17" s="9" t="s">
        <v>45</v>
      </c>
      <c r="E17" s="10" t="s">
        <v>46</v>
      </c>
      <c r="F17" s="9" t="s">
        <v>45</v>
      </c>
      <c r="G17" s="10">
        <v>2019</v>
      </c>
      <c r="H17" s="10" t="s">
        <v>70</v>
      </c>
      <c r="I17" s="9" t="s">
        <v>71</v>
      </c>
      <c r="J17" s="9" t="e">
        <v>#N/A</v>
      </c>
      <c r="K17" s="11" t="s">
        <v>49</v>
      </c>
      <c r="L17" s="9" t="s">
        <v>50</v>
      </c>
      <c r="M17" s="9" t="s">
        <v>53</v>
      </c>
      <c r="N17" s="9" t="s">
        <v>45</v>
      </c>
      <c r="O17" s="9" t="s">
        <v>60</v>
      </c>
      <c r="P17" s="9" t="s">
        <v>53</v>
      </c>
      <c r="Q17" s="9" t="s">
        <v>53</v>
      </c>
      <c r="R17" s="9" t="s">
        <v>54</v>
      </c>
      <c r="S17" s="13">
        <f>VLOOKUP(B17,גיליון1!G:X,7,0)</f>
        <v>596937.6</v>
      </c>
      <c r="T17" s="27">
        <v>10</v>
      </c>
      <c r="U17" s="27">
        <f t="shared" si="3"/>
        <v>59693.759999999995</v>
      </c>
      <c r="V17" s="4">
        <f>VLOOKUP(B17,גיליון1!G:X,18,0)</f>
        <v>486067.67</v>
      </c>
      <c r="W17" s="22">
        <f>VLOOKUP('קובץ ניסים '!B17,גיליון1!$G$2:$I$644,3,FALSE)</f>
        <v>43549</v>
      </c>
      <c r="X17" s="4">
        <f t="shared" si="4"/>
        <v>59693.759999999995</v>
      </c>
      <c r="Y17" s="14">
        <f t="shared" si="5"/>
        <v>-110869.93</v>
      </c>
      <c r="Z17" s="16">
        <f t="shared" si="0"/>
        <v>-0.1857311886535544</v>
      </c>
      <c r="AA17" s="26">
        <f t="shared" si="6"/>
        <v>3.6301369863013697</v>
      </c>
      <c r="AB17" s="16">
        <f t="shared" si="1"/>
        <v>0.36301369863013699</v>
      </c>
      <c r="AC17" s="25">
        <f t="shared" si="2"/>
        <v>380241.07397260272</v>
      </c>
      <c r="AD17" s="25">
        <f t="shared" si="7"/>
        <v>380241.07397260272</v>
      </c>
    </row>
    <row r="18" spans="1:30" x14ac:dyDescent="0.2">
      <c r="A18" s="9" t="s">
        <v>76</v>
      </c>
      <c r="B18" s="9">
        <v>56273001</v>
      </c>
      <c r="C18" s="10">
        <v>56273001</v>
      </c>
      <c r="D18" s="9" t="s">
        <v>45</v>
      </c>
      <c r="E18" s="10" t="s">
        <v>46</v>
      </c>
      <c r="F18" s="9" t="s">
        <v>45</v>
      </c>
      <c r="G18" s="10">
        <v>2019</v>
      </c>
      <c r="H18" s="10" t="s">
        <v>70</v>
      </c>
      <c r="I18" s="9" t="s">
        <v>71</v>
      </c>
      <c r="J18" s="9" t="e">
        <v>#N/A</v>
      </c>
      <c r="K18" s="11" t="s">
        <v>49</v>
      </c>
      <c r="L18" s="9" t="s">
        <v>50</v>
      </c>
      <c r="M18" s="9" t="s">
        <v>53</v>
      </c>
      <c r="N18" s="9" t="s">
        <v>45</v>
      </c>
      <c r="O18" s="9" t="s">
        <v>60</v>
      </c>
      <c r="P18" s="9" t="s">
        <v>53</v>
      </c>
      <c r="Q18" s="9" t="s">
        <v>53</v>
      </c>
      <c r="R18" s="9" t="s">
        <v>54</v>
      </c>
      <c r="S18" s="13">
        <f>VLOOKUP(B18,גיליון1!G:X,7,0)</f>
        <v>596937.6</v>
      </c>
      <c r="T18" s="27">
        <v>10</v>
      </c>
      <c r="U18" s="27">
        <f t="shared" si="3"/>
        <v>59693.759999999995</v>
      </c>
      <c r="V18" s="4">
        <f>VLOOKUP(B18,גיליון1!G:X,18,0)</f>
        <v>486067.67</v>
      </c>
      <c r="W18" s="22">
        <f>VLOOKUP('קובץ ניסים '!B18,גיליון1!$G$2:$I$644,3,FALSE)</f>
        <v>43549</v>
      </c>
      <c r="X18" s="4">
        <f t="shared" si="4"/>
        <v>59693.759999999995</v>
      </c>
      <c r="Y18" s="14">
        <f t="shared" si="5"/>
        <v>-110869.93</v>
      </c>
      <c r="Z18" s="16">
        <f t="shared" si="0"/>
        <v>-0.1857311886535544</v>
      </c>
      <c r="AA18" s="26">
        <f t="shared" si="6"/>
        <v>3.6301369863013697</v>
      </c>
      <c r="AB18" s="16">
        <f t="shared" si="1"/>
        <v>0.36301369863013699</v>
      </c>
      <c r="AC18" s="25">
        <f t="shared" si="2"/>
        <v>380241.07397260272</v>
      </c>
      <c r="AD18" s="25">
        <f t="shared" si="7"/>
        <v>380241.07397260272</v>
      </c>
    </row>
    <row r="19" spans="1:30" x14ac:dyDescent="0.2">
      <c r="A19" s="9" t="s">
        <v>77</v>
      </c>
      <c r="B19" s="9">
        <v>56273101</v>
      </c>
      <c r="C19" s="10">
        <v>56273101</v>
      </c>
      <c r="D19" s="9" t="s">
        <v>45</v>
      </c>
      <c r="E19" s="10" t="s">
        <v>46</v>
      </c>
      <c r="F19" s="9" t="s">
        <v>45</v>
      </c>
      <c r="G19" s="10">
        <v>2019</v>
      </c>
      <c r="H19" s="10" t="s">
        <v>70</v>
      </c>
      <c r="I19" s="9" t="s">
        <v>71</v>
      </c>
      <c r="J19" s="9" t="e">
        <v>#N/A</v>
      </c>
      <c r="K19" s="11" t="s">
        <v>49</v>
      </c>
      <c r="L19" s="9" t="s">
        <v>50</v>
      </c>
      <c r="M19" s="9" t="s">
        <v>53</v>
      </c>
      <c r="N19" s="9" t="s">
        <v>45</v>
      </c>
      <c r="O19" s="9" t="s">
        <v>60</v>
      </c>
      <c r="P19" s="9" t="s">
        <v>53</v>
      </c>
      <c r="Q19" s="9" t="s">
        <v>53</v>
      </c>
      <c r="R19" s="9" t="s">
        <v>54</v>
      </c>
      <c r="S19" s="13">
        <f>VLOOKUP(B19,גיליון1!G:X,7,0)</f>
        <v>596937.6</v>
      </c>
      <c r="T19" s="27">
        <v>10</v>
      </c>
      <c r="U19" s="27">
        <f t="shared" si="3"/>
        <v>59693.759999999995</v>
      </c>
      <c r="V19" s="4">
        <f>VLOOKUP(B19,גיליון1!G:X,18,0)</f>
        <v>486067.67</v>
      </c>
      <c r="W19" s="22">
        <f>VLOOKUP('קובץ ניסים '!B19,גיליון1!$G$2:$I$644,3,FALSE)</f>
        <v>43549</v>
      </c>
      <c r="X19" s="4">
        <f t="shared" si="4"/>
        <v>59693.759999999995</v>
      </c>
      <c r="Y19" s="14">
        <f t="shared" si="5"/>
        <v>-110869.93</v>
      </c>
      <c r="Z19" s="16">
        <f t="shared" si="0"/>
        <v>-0.1857311886535544</v>
      </c>
      <c r="AA19" s="26">
        <f t="shared" si="6"/>
        <v>3.6301369863013697</v>
      </c>
      <c r="AB19" s="16">
        <f t="shared" si="1"/>
        <v>0.36301369863013699</v>
      </c>
      <c r="AC19" s="25">
        <f t="shared" si="2"/>
        <v>380241.07397260272</v>
      </c>
      <c r="AD19" s="25">
        <f t="shared" si="7"/>
        <v>380241.07397260272</v>
      </c>
    </row>
    <row r="20" spans="1:30" x14ac:dyDescent="0.2">
      <c r="A20" s="9" t="s">
        <v>78</v>
      </c>
      <c r="B20" s="9">
        <v>24626601</v>
      </c>
      <c r="C20" s="10">
        <v>24626601</v>
      </c>
      <c r="D20" s="9" t="s">
        <v>45</v>
      </c>
      <c r="E20" s="10" t="s">
        <v>46</v>
      </c>
      <c r="F20" s="9" t="s">
        <v>45</v>
      </c>
      <c r="G20" s="10">
        <v>2019</v>
      </c>
      <c r="H20" s="10" t="s">
        <v>57</v>
      </c>
      <c r="I20" s="9" t="s">
        <v>58</v>
      </c>
      <c r="J20" s="9" t="e">
        <v>#N/A</v>
      </c>
      <c r="K20" s="11" t="s">
        <v>49</v>
      </c>
      <c r="L20" s="9" t="s">
        <v>59</v>
      </c>
      <c r="M20" s="9" t="s">
        <v>53</v>
      </c>
      <c r="N20" s="9" t="s">
        <v>45</v>
      </c>
      <c r="O20" s="9" t="s">
        <v>60</v>
      </c>
      <c r="P20" s="9" t="s">
        <v>53</v>
      </c>
      <c r="Q20" s="9" t="s">
        <v>53</v>
      </c>
      <c r="R20" s="9" t="s">
        <v>54</v>
      </c>
      <c r="S20" s="13">
        <f>VLOOKUP(B20,גיליון1!G:X,7,0)</f>
        <v>753871</v>
      </c>
      <c r="T20" s="27">
        <v>10</v>
      </c>
      <c r="U20" s="27">
        <f t="shared" si="3"/>
        <v>75387.100000000006</v>
      </c>
      <c r="V20" s="4">
        <f>VLOOKUP(B20,גיליון1!G:X,18,0)</f>
        <v>614972.29</v>
      </c>
      <c r="W20" s="22">
        <f>VLOOKUP('קובץ ניסים '!B20,גיליון1!$G$2:$I$644,3,FALSE)</f>
        <v>43555</v>
      </c>
      <c r="X20" s="4">
        <f t="shared" si="4"/>
        <v>75387.100000000006</v>
      </c>
      <c r="Y20" s="14">
        <f t="shared" si="5"/>
        <v>-138898.70999999996</v>
      </c>
      <c r="Z20" s="16">
        <f t="shared" si="0"/>
        <v>-0.18424731817512541</v>
      </c>
      <c r="AA20" s="26">
        <f t="shared" si="6"/>
        <v>3.6164383561643834</v>
      </c>
      <c r="AB20" s="16">
        <f t="shared" si="1"/>
        <v>0.36164383561643837</v>
      </c>
      <c r="AC20" s="25">
        <f t="shared" si="2"/>
        <v>481238.19999999995</v>
      </c>
      <c r="AD20" s="25">
        <f t="shared" si="7"/>
        <v>481238.2</v>
      </c>
    </row>
    <row r="21" spans="1:30" x14ac:dyDescent="0.2">
      <c r="A21" s="9" t="s">
        <v>79</v>
      </c>
      <c r="B21" s="9">
        <v>24626701</v>
      </c>
      <c r="C21" s="10">
        <v>24626701</v>
      </c>
      <c r="D21" s="9" t="s">
        <v>45</v>
      </c>
      <c r="E21" s="10" t="s">
        <v>46</v>
      </c>
      <c r="F21" s="9" t="s">
        <v>45</v>
      </c>
      <c r="G21" s="10">
        <v>2019</v>
      </c>
      <c r="H21" s="10" t="s">
        <v>57</v>
      </c>
      <c r="I21" s="9" t="s">
        <v>58</v>
      </c>
      <c r="J21" s="9" t="e">
        <v>#N/A</v>
      </c>
      <c r="K21" s="11" t="s">
        <v>49</v>
      </c>
      <c r="L21" s="9" t="s">
        <v>59</v>
      </c>
      <c r="M21" s="9" t="s">
        <v>53</v>
      </c>
      <c r="N21" s="9" t="s">
        <v>45</v>
      </c>
      <c r="O21" s="9" t="s">
        <v>60</v>
      </c>
      <c r="P21" s="9" t="s">
        <v>53</v>
      </c>
      <c r="Q21" s="9" t="s">
        <v>53</v>
      </c>
      <c r="R21" s="9" t="s">
        <v>54</v>
      </c>
      <c r="S21" s="13">
        <f>VLOOKUP(B21,גיליון1!G:X,7,0)</f>
        <v>753871</v>
      </c>
      <c r="T21" s="27">
        <v>10</v>
      </c>
      <c r="U21" s="27">
        <f t="shared" si="3"/>
        <v>75387.100000000006</v>
      </c>
      <c r="V21" s="4">
        <f>VLOOKUP(B21,גיליון1!G:X,18,0)</f>
        <v>614972.29</v>
      </c>
      <c r="W21" s="22">
        <f>VLOOKUP('קובץ ניסים '!B21,גיליון1!$G$2:$I$644,3,FALSE)</f>
        <v>43555</v>
      </c>
      <c r="X21" s="4">
        <f t="shared" si="4"/>
        <v>75387.100000000006</v>
      </c>
      <c r="Y21" s="14">
        <f t="shared" si="5"/>
        <v>-138898.70999999996</v>
      </c>
      <c r="Z21" s="16">
        <f t="shared" si="0"/>
        <v>-0.18424731817512541</v>
      </c>
      <c r="AA21" s="26">
        <f t="shared" si="6"/>
        <v>3.6164383561643834</v>
      </c>
      <c r="AB21" s="16">
        <f t="shared" si="1"/>
        <v>0.36164383561643837</v>
      </c>
      <c r="AC21" s="25">
        <f t="shared" si="2"/>
        <v>481238.19999999995</v>
      </c>
      <c r="AD21" s="25">
        <f t="shared" si="7"/>
        <v>481238.2</v>
      </c>
    </row>
    <row r="22" spans="1:30" x14ac:dyDescent="0.2">
      <c r="A22" s="9" t="s">
        <v>80</v>
      </c>
      <c r="B22" s="9">
        <v>24626801</v>
      </c>
      <c r="C22" s="10">
        <v>24626801</v>
      </c>
      <c r="D22" s="9" t="s">
        <v>45</v>
      </c>
      <c r="E22" s="10" t="s">
        <v>46</v>
      </c>
      <c r="F22" s="9" t="s">
        <v>45</v>
      </c>
      <c r="G22" s="10">
        <v>2019</v>
      </c>
      <c r="H22" s="10" t="s">
        <v>57</v>
      </c>
      <c r="I22" s="9" t="s">
        <v>58</v>
      </c>
      <c r="J22" s="9" t="e">
        <v>#N/A</v>
      </c>
      <c r="K22" s="11" t="s">
        <v>49</v>
      </c>
      <c r="L22" s="9" t="s">
        <v>59</v>
      </c>
      <c r="M22" s="9" t="s">
        <v>53</v>
      </c>
      <c r="N22" s="9" t="s">
        <v>45</v>
      </c>
      <c r="O22" s="9" t="s">
        <v>60</v>
      </c>
      <c r="P22" s="9" t="s">
        <v>53</v>
      </c>
      <c r="Q22" s="9" t="s">
        <v>53</v>
      </c>
      <c r="R22" s="9" t="s">
        <v>54</v>
      </c>
      <c r="S22" s="13">
        <f>VLOOKUP(B22,גיליון1!G:X,7,0)</f>
        <v>753871</v>
      </c>
      <c r="T22" s="27">
        <v>10</v>
      </c>
      <c r="U22" s="27">
        <f t="shared" si="3"/>
        <v>75387.100000000006</v>
      </c>
      <c r="V22" s="4">
        <f>VLOOKUP(B22,גיליון1!G:X,18,0)</f>
        <v>614972.29</v>
      </c>
      <c r="W22" s="22">
        <f>VLOOKUP('קובץ ניסים '!B22,גיליון1!$G$2:$I$644,3,FALSE)</f>
        <v>43555</v>
      </c>
      <c r="X22" s="4">
        <f t="shared" si="4"/>
        <v>75387.100000000006</v>
      </c>
      <c r="Y22" s="14">
        <f t="shared" si="5"/>
        <v>-138898.70999999996</v>
      </c>
      <c r="Z22" s="16">
        <f t="shared" si="0"/>
        <v>-0.18424731817512541</v>
      </c>
      <c r="AA22" s="26">
        <f t="shared" si="6"/>
        <v>3.6164383561643834</v>
      </c>
      <c r="AB22" s="16">
        <f t="shared" si="1"/>
        <v>0.36164383561643837</v>
      </c>
      <c r="AC22" s="25">
        <f t="shared" si="2"/>
        <v>481238.19999999995</v>
      </c>
      <c r="AD22" s="25">
        <f t="shared" si="7"/>
        <v>481238.2</v>
      </c>
    </row>
    <row r="23" spans="1:30" x14ac:dyDescent="0.2">
      <c r="A23" s="9" t="s">
        <v>81</v>
      </c>
      <c r="B23" s="9">
        <v>24626901</v>
      </c>
      <c r="C23" s="10">
        <v>24626901</v>
      </c>
      <c r="D23" s="9" t="s">
        <v>45</v>
      </c>
      <c r="E23" s="10" t="s">
        <v>46</v>
      </c>
      <c r="F23" s="9" t="s">
        <v>45</v>
      </c>
      <c r="G23" s="10">
        <v>2019</v>
      </c>
      <c r="H23" s="10" t="s">
        <v>57</v>
      </c>
      <c r="I23" s="9" t="s">
        <v>58</v>
      </c>
      <c r="J23" s="9" t="e">
        <v>#N/A</v>
      </c>
      <c r="K23" s="11" t="s">
        <v>49</v>
      </c>
      <c r="L23" s="9" t="s">
        <v>59</v>
      </c>
      <c r="M23" s="9" t="s">
        <v>53</v>
      </c>
      <c r="N23" s="9" t="s">
        <v>45</v>
      </c>
      <c r="O23" s="9" t="s">
        <v>60</v>
      </c>
      <c r="P23" s="9" t="s">
        <v>53</v>
      </c>
      <c r="Q23" s="9" t="s">
        <v>53</v>
      </c>
      <c r="R23" s="9" t="s">
        <v>54</v>
      </c>
      <c r="S23" s="13">
        <f>VLOOKUP(B23,גיליון1!G:X,7,0)</f>
        <v>753871</v>
      </c>
      <c r="T23" s="27">
        <v>10</v>
      </c>
      <c r="U23" s="27">
        <f t="shared" si="3"/>
        <v>75387.100000000006</v>
      </c>
      <c r="V23" s="4">
        <f>VLOOKUP(B23,גיליון1!G:X,18,0)</f>
        <v>614972.29</v>
      </c>
      <c r="W23" s="22">
        <f>VLOOKUP('קובץ ניסים '!B23,גיליון1!$G$2:$I$644,3,FALSE)</f>
        <v>43555</v>
      </c>
      <c r="X23" s="4">
        <f t="shared" si="4"/>
        <v>75387.100000000006</v>
      </c>
      <c r="Y23" s="14">
        <f t="shared" si="5"/>
        <v>-138898.70999999996</v>
      </c>
      <c r="Z23" s="16">
        <f t="shared" si="0"/>
        <v>-0.18424731817512541</v>
      </c>
      <c r="AA23" s="26">
        <f t="shared" si="6"/>
        <v>3.6164383561643834</v>
      </c>
      <c r="AB23" s="16">
        <f t="shared" si="1"/>
        <v>0.36164383561643837</v>
      </c>
      <c r="AC23" s="25">
        <f t="shared" si="2"/>
        <v>481238.19999999995</v>
      </c>
      <c r="AD23" s="25">
        <f t="shared" si="7"/>
        <v>481238.2</v>
      </c>
    </row>
    <row r="24" spans="1:30" x14ac:dyDescent="0.2">
      <c r="A24" s="9" t="s">
        <v>82</v>
      </c>
      <c r="B24" s="9">
        <v>67400201</v>
      </c>
      <c r="C24" s="10">
        <v>67400201</v>
      </c>
      <c r="D24" s="9" t="s">
        <v>45</v>
      </c>
      <c r="E24" s="10" t="s">
        <v>46</v>
      </c>
      <c r="F24" s="9" t="s">
        <v>45</v>
      </c>
      <c r="G24" s="10">
        <v>2019</v>
      </c>
      <c r="H24" s="10" t="s">
        <v>57</v>
      </c>
      <c r="I24" s="9" t="s">
        <v>58</v>
      </c>
      <c r="J24" s="9" t="e">
        <v>#N/A</v>
      </c>
      <c r="K24" s="11" t="s">
        <v>49</v>
      </c>
      <c r="L24" s="9" t="s">
        <v>59</v>
      </c>
      <c r="M24" s="9" t="s">
        <v>53</v>
      </c>
      <c r="N24" s="9" t="s">
        <v>45</v>
      </c>
      <c r="O24" s="9" t="s">
        <v>60</v>
      </c>
      <c r="P24" s="9" t="s">
        <v>53</v>
      </c>
      <c r="Q24" s="9" t="s">
        <v>53</v>
      </c>
      <c r="R24" s="9" t="s">
        <v>54</v>
      </c>
      <c r="S24" s="13">
        <f>VLOOKUP(B24,גיליון1!G:X,7,0)</f>
        <v>749582</v>
      </c>
      <c r="T24" s="27">
        <v>10</v>
      </c>
      <c r="U24" s="27">
        <f t="shared" si="3"/>
        <v>74958.2</v>
      </c>
      <c r="V24" s="4">
        <f>VLOOKUP(B24,גיליון1!G:X,18,0)</f>
        <v>610732.01</v>
      </c>
      <c r="W24" s="22">
        <f>VLOOKUP('קובץ ניסים '!B24,גיליון1!$G$2:$I$644,3,FALSE)</f>
        <v>43551</v>
      </c>
      <c r="X24" s="4">
        <f t="shared" si="4"/>
        <v>74958.2</v>
      </c>
      <c r="Y24" s="14">
        <f t="shared" si="5"/>
        <v>-138849.99</v>
      </c>
      <c r="Z24" s="16">
        <f t="shared" si="0"/>
        <v>-0.18523655850860879</v>
      </c>
      <c r="AA24" s="26">
        <f t="shared" si="6"/>
        <v>3.6246575342465754</v>
      </c>
      <c r="AB24" s="16">
        <f t="shared" si="1"/>
        <v>0.36246575342465759</v>
      </c>
      <c r="AC24" s="25">
        <f t="shared" si="2"/>
        <v>477884.19561643829</v>
      </c>
      <c r="AD24" s="25">
        <f t="shared" si="7"/>
        <v>477884.19561643834</v>
      </c>
    </row>
    <row r="25" spans="1:30" x14ac:dyDescent="0.2">
      <c r="A25" s="9" t="s">
        <v>83</v>
      </c>
      <c r="B25" s="9">
        <v>8130084</v>
      </c>
      <c r="C25" s="10">
        <v>81300</v>
      </c>
      <c r="D25" s="9" t="s">
        <v>45</v>
      </c>
      <c r="E25" s="10" t="s">
        <v>46</v>
      </c>
      <c r="F25" s="9" t="s">
        <v>45</v>
      </c>
      <c r="G25" s="10">
        <v>2018</v>
      </c>
      <c r="H25" s="10" t="s">
        <v>47</v>
      </c>
      <c r="I25" s="9" t="s">
        <v>48</v>
      </c>
      <c r="J25" s="9" t="e">
        <v>#N/A</v>
      </c>
      <c r="K25" s="11" t="s">
        <v>49</v>
      </c>
      <c r="L25" s="9" t="s">
        <v>50</v>
      </c>
      <c r="M25" s="9" t="s">
        <v>51</v>
      </c>
      <c r="N25" s="9" t="s">
        <v>45</v>
      </c>
      <c r="O25" s="9" t="s">
        <v>52</v>
      </c>
      <c r="P25" s="9" t="s">
        <v>53</v>
      </c>
      <c r="Q25" s="9" t="s">
        <v>53</v>
      </c>
      <c r="R25" s="9" t="s">
        <v>54</v>
      </c>
      <c r="S25" s="13">
        <f>VLOOKUP(B25,גיליון1!G:X,7,0)</f>
        <v>1323122</v>
      </c>
      <c r="T25" s="27">
        <v>12</v>
      </c>
      <c r="U25" s="27">
        <f t="shared" si="3"/>
        <v>110260.16666666667</v>
      </c>
      <c r="V25" s="4">
        <f>VLOOKUP(B25,גיליון1!G:X,18,0)</f>
        <v>998188.85</v>
      </c>
      <c r="W25" s="22">
        <f>VLOOKUP('קובץ ניסים '!B25,גיליון1!$G$2:$I$644,3,FALSE)</f>
        <v>43312</v>
      </c>
      <c r="X25" s="4">
        <f t="shared" si="4"/>
        <v>132312.20000000001</v>
      </c>
      <c r="Y25" s="14">
        <f t="shared" si="5"/>
        <v>-324933.15000000002</v>
      </c>
      <c r="Z25" s="16">
        <f t="shared" si="0"/>
        <v>-0.24558064184557435</v>
      </c>
      <c r="AA25" s="26">
        <f t="shared" si="6"/>
        <v>4.2739726027397262</v>
      </c>
      <c r="AB25" s="16">
        <f t="shared" si="1"/>
        <v>0.42739726027397262</v>
      </c>
      <c r="AC25" s="25">
        <f t="shared" si="2"/>
        <v>757623.28219178075</v>
      </c>
      <c r="AD25" s="25">
        <f t="shared" si="7"/>
        <v>851873.06849315064</v>
      </c>
    </row>
    <row r="26" spans="1:30" x14ac:dyDescent="0.2">
      <c r="A26" s="9" t="s">
        <v>84</v>
      </c>
      <c r="B26" s="9">
        <v>8130184</v>
      </c>
      <c r="C26" s="10">
        <v>81301</v>
      </c>
      <c r="D26" s="9" t="s">
        <v>45</v>
      </c>
      <c r="E26" s="10" t="s">
        <v>46</v>
      </c>
      <c r="F26" s="9" t="s">
        <v>45</v>
      </c>
      <c r="G26" s="10">
        <v>2018</v>
      </c>
      <c r="H26" s="10" t="s">
        <v>47</v>
      </c>
      <c r="I26" s="9" t="s">
        <v>48</v>
      </c>
      <c r="J26" s="9" t="e">
        <v>#N/A</v>
      </c>
      <c r="K26" s="11" t="s">
        <v>49</v>
      </c>
      <c r="L26" s="9" t="s">
        <v>50</v>
      </c>
      <c r="M26" s="9" t="s">
        <v>51</v>
      </c>
      <c r="N26" s="9" t="s">
        <v>45</v>
      </c>
      <c r="O26" s="9" t="s">
        <v>52</v>
      </c>
      <c r="P26" s="9" t="s">
        <v>53</v>
      </c>
      <c r="Q26" s="9" t="s">
        <v>53</v>
      </c>
      <c r="R26" s="9" t="s">
        <v>54</v>
      </c>
      <c r="S26" s="13">
        <f>VLOOKUP(B26,גיליון1!G:X,7,0)</f>
        <v>1323122</v>
      </c>
      <c r="T26" s="27">
        <v>12</v>
      </c>
      <c r="U26" s="27">
        <f t="shared" si="3"/>
        <v>110260.16666666667</v>
      </c>
      <c r="V26" s="4">
        <f>VLOOKUP(B26,גיליון1!G:X,18,0)</f>
        <v>998188.85</v>
      </c>
      <c r="W26" s="22">
        <f>VLOOKUP('קובץ ניסים '!B26,גיליון1!$G$2:$I$644,3,FALSE)</f>
        <v>43312</v>
      </c>
      <c r="X26" s="4">
        <f t="shared" si="4"/>
        <v>132312.20000000001</v>
      </c>
      <c r="Y26" s="14">
        <f t="shared" si="5"/>
        <v>-324933.15000000002</v>
      </c>
      <c r="Z26" s="16">
        <f t="shared" si="0"/>
        <v>-0.24558064184557435</v>
      </c>
      <c r="AA26" s="26">
        <f t="shared" si="6"/>
        <v>4.2739726027397262</v>
      </c>
      <c r="AB26" s="16">
        <f t="shared" si="1"/>
        <v>0.42739726027397262</v>
      </c>
      <c r="AC26" s="25">
        <f t="shared" si="2"/>
        <v>757623.28219178075</v>
      </c>
      <c r="AD26" s="25">
        <f t="shared" si="7"/>
        <v>851873.06849315064</v>
      </c>
    </row>
    <row r="27" spans="1:30" x14ac:dyDescent="0.2">
      <c r="A27" s="9" t="s">
        <v>85</v>
      </c>
      <c r="B27" s="9">
        <v>8129984</v>
      </c>
      <c r="C27" s="10">
        <v>81299</v>
      </c>
      <c r="D27" s="9" t="s">
        <v>45</v>
      </c>
      <c r="E27" s="10" t="s">
        <v>46</v>
      </c>
      <c r="F27" s="9" t="s">
        <v>45</v>
      </c>
      <c r="G27" s="10">
        <v>2018</v>
      </c>
      <c r="H27" s="10" t="s">
        <v>47</v>
      </c>
      <c r="I27" s="9" t="s">
        <v>48</v>
      </c>
      <c r="J27" s="9" t="e">
        <v>#N/A</v>
      </c>
      <c r="K27" s="11" t="s">
        <v>49</v>
      </c>
      <c r="L27" s="9" t="s">
        <v>50</v>
      </c>
      <c r="M27" s="9" t="s">
        <v>51</v>
      </c>
      <c r="N27" s="9" t="s">
        <v>45</v>
      </c>
      <c r="O27" s="9" t="s">
        <v>52</v>
      </c>
      <c r="P27" s="9" t="s">
        <v>53</v>
      </c>
      <c r="Q27" s="9" t="s">
        <v>53</v>
      </c>
      <c r="R27" s="9" t="s">
        <v>54</v>
      </c>
      <c r="S27" s="13">
        <f>VLOOKUP(B27,גיליון1!G:X,7,0)</f>
        <v>1323122</v>
      </c>
      <c r="T27" s="27">
        <v>12</v>
      </c>
      <c r="U27" s="27">
        <f t="shared" si="3"/>
        <v>110260.16666666667</v>
      </c>
      <c r="V27" s="4">
        <f>VLOOKUP(B27,גיליון1!G:X,18,0)</f>
        <v>998188.85</v>
      </c>
      <c r="W27" s="22">
        <f>VLOOKUP('קובץ ניסים '!B27,גיליון1!$G$2:$I$644,3,FALSE)</f>
        <v>43312</v>
      </c>
      <c r="X27" s="4">
        <f t="shared" si="4"/>
        <v>132312.20000000001</v>
      </c>
      <c r="Y27" s="14">
        <f t="shared" si="5"/>
        <v>-324933.15000000002</v>
      </c>
      <c r="Z27" s="16">
        <f t="shared" si="0"/>
        <v>-0.24558064184557435</v>
      </c>
      <c r="AA27" s="26">
        <f t="shared" si="6"/>
        <v>4.2739726027397262</v>
      </c>
      <c r="AB27" s="16">
        <f t="shared" si="1"/>
        <v>0.42739726027397262</v>
      </c>
      <c r="AC27" s="25">
        <f t="shared" si="2"/>
        <v>757623.28219178075</v>
      </c>
      <c r="AD27" s="25">
        <f t="shared" si="7"/>
        <v>851873.06849315064</v>
      </c>
    </row>
    <row r="28" spans="1:30" x14ac:dyDescent="0.2">
      <c r="A28" s="9" t="s">
        <v>86</v>
      </c>
      <c r="B28" s="9">
        <v>8130684</v>
      </c>
      <c r="C28" s="10">
        <v>81306</v>
      </c>
      <c r="D28" s="9" t="s">
        <v>45</v>
      </c>
      <c r="E28" s="10" t="s">
        <v>46</v>
      </c>
      <c r="F28" s="9" t="s">
        <v>45</v>
      </c>
      <c r="G28" s="10">
        <v>2018</v>
      </c>
      <c r="H28" s="10" t="s">
        <v>47</v>
      </c>
      <c r="I28" s="9" t="s">
        <v>48</v>
      </c>
      <c r="J28" s="9" t="e">
        <v>#N/A</v>
      </c>
      <c r="K28" s="11" t="s">
        <v>49</v>
      </c>
      <c r="L28" s="9" t="s">
        <v>50</v>
      </c>
      <c r="M28" s="9" t="s">
        <v>51</v>
      </c>
      <c r="N28" s="9" t="s">
        <v>45</v>
      </c>
      <c r="O28" s="9" t="s">
        <v>52</v>
      </c>
      <c r="P28" s="9" t="s">
        <v>53</v>
      </c>
      <c r="Q28" s="9" t="s">
        <v>53</v>
      </c>
      <c r="R28" s="9" t="s">
        <v>54</v>
      </c>
      <c r="S28" s="13">
        <f>VLOOKUP(B28,גיליון1!G:X,7,0)</f>
        <v>1323122</v>
      </c>
      <c r="T28" s="27">
        <v>12</v>
      </c>
      <c r="U28" s="27">
        <f t="shared" si="3"/>
        <v>110260.16666666667</v>
      </c>
      <c r="V28" s="4">
        <f>VLOOKUP(B28,גיליון1!G:X,18,0)</f>
        <v>1002442.75</v>
      </c>
      <c r="W28" s="22">
        <f>VLOOKUP('קובץ ניסים '!B28,גיליון1!$G$2:$I$644,3,FALSE)</f>
        <v>43325</v>
      </c>
      <c r="X28" s="4">
        <f t="shared" si="4"/>
        <v>132312.20000000001</v>
      </c>
      <c r="Y28" s="14">
        <f t="shared" si="5"/>
        <v>-320679.25</v>
      </c>
      <c r="Z28" s="16">
        <f t="shared" si="0"/>
        <v>-0.24236559440474878</v>
      </c>
      <c r="AA28" s="26">
        <f t="shared" si="6"/>
        <v>4.2383561643835614</v>
      </c>
      <c r="AB28" s="16">
        <f t="shared" si="1"/>
        <v>0.42383561643835616</v>
      </c>
      <c r="AC28" s="25">
        <f t="shared" si="2"/>
        <v>762335.77150684944</v>
      </c>
      <c r="AD28" s="25">
        <f t="shared" si="7"/>
        <v>855800.14292237442</v>
      </c>
    </row>
    <row r="29" spans="1:30" x14ac:dyDescent="0.2">
      <c r="A29" s="9" t="s">
        <v>87</v>
      </c>
      <c r="B29" s="9">
        <v>8130784</v>
      </c>
      <c r="C29" s="10">
        <v>81307</v>
      </c>
      <c r="D29" s="9" t="s">
        <v>45</v>
      </c>
      <c r="E29" s="10" t="s">
        <v>46</v>
      </c>
      <c r="F29" s="9" t="s">
        <v>45</v>
      </c>
      <c r="G29" s="10">
        <v>2018</v>
      </c>
      <c r="H29" s="10" t="s">
        <v>47</v>
      </c>
      <c r="I29" s="9" t="s">
        <v>48</v>
      </c>
      <c r="J29" s="9" t="e">
        <v>#N/A</v>
      </c>
      <c r="K29" s="11" t="s">
        <v>49</v>
      </c>
      <c r="L29" s="9" t="s">
        <v>50</v>
      </c>
      <c r="M29" s="9" t="s">
        <v>51</v>
      </c>
      <c r="N29" s="9" t="s">
        <v>45</v>
      </c>
      <c r="O29" s="9" t="s">
        <v>52</v>
      </c>
      <c r="P29" s="9" t="s">
        <v>53</v>
      </c>
      <c r="Q29" s="9" t="s">
        <v>53</v>
      </c>
      <c r="R29" s="9" t="s">
        <v>54</v>
      </c>
      <c r="S29" s="13">
        <f>VLOOKUP(B29,גיליון1!G:X,7,0)</f>
        <v>1323122</v>
      </c>
      <c r="T29" s="27">
        <v>12</v>
      </c>
      <c r="U29" s="27">
        <f t="shared" si="3"/>
        <v>110260.16666666667</v>
      </c>
      <c r="V29" s="4">
        <f>VLOOKUP(B29,גיליון1!G:X,18,0)</f>
        <v>1002442.75</v>
      </c>
      <c r="W29" s="22">
        <f>VLOOKUP('קובץ ניסים '!B29,גיליון1!$G$2:$I$644,3,FALSE)</f>
        <v>43325</v>
      </c>
      <c r="X29" s="4">
        <f t="shared" si="4"/>
        <v>132312.20000000001</v>
      </c>
      <c r="Y29" s="14">
        <f t="shared" si="5"/>
        <v>-320679.25</v>
      </c>
      <c r="Z29" s="16">
        <f t="shared" si="0"/>
        <v>-0.24236559440474878</v>
      </c>
      <c r="AA29" s="26">
        <f t="shared" si="6"/>
        <v>4.2383561643835614</v>
      </c>
      <c r="AB29" s="16">
        <f t="shared" si="1"/>
        <v>0.42383561643835616</v>
      </c>
      <c r="AC29" s="25">
        <f t="shared" si="2"/>
        <v>762335.77150684944</v>
      </c>
      <c r="AD29" s="25">
        <f t="shared" si="7"/>
        <v>855800.14292237442</v>
      </c>
    </row>
    <row r="30" spans="1:30" x14ac:dyDescent="0.2">
      <c r="A30" s="9" t="s">
        <v>88</v>
      </c>
      <c r="B30" s="9">
        <v>8130884</v>
      </c>
      <c r="C30" s="10">
        <v>81308</v>
      </c>
      <c r="D30" s="9" t="s">
        <v>45</v>
      </c>
      <c r="E30" s="10" t="s">
        <v>46</v>
      </c>
      <c r="F30" s="9" t="s">
        <v>45</v>
      </c>
      <c r="G30" s="10">
        <v>2018</v>
      </c>
      <c r="H30" s="10" t="s">
        <v>47</v>
      </c>
      <c r="I30" s="9" t="s">
        <v>48</v>
      </c>
      <c r="J30" s="9" t="e">
        <v>#N/A</v>
      </c>
      <c r="K30" s="11" t="s">
        <v>49</v>
      </c>
      <c r="L30" s="9" t="s">
        <v>50</v>
      </c>
      <c r="M30" s="9" t="s">
        <v>51</v>
      </c>
      <c r="N30" s="9" t="s">
        <v>45</v>
      </c>
      <c r="O30" s="9" t="s">
        <v>52</v>
      </c>
      <c r="P30" s="9" t="s">
        <v>53</v>
      </c>
      <c r="Q30" s="9" t="s">
        <v>53</v>
      </c>
      <c r="R30" s="9" t="s">
        <v>54</v>
      </c>
      <c r="S30" s="13">
        <f>VLOOKUP(B30,גיליון1!G:X,7,0)</f>
        <v>1323122</v>
      </c>
      <c r="T30" s="27">
        <v>12</v>
      </c>
      <c r="U30" s="27">
        <f t="shared" si="3"/>
        <v>110260.16666666667</v>
      </c>
      <c r="V30" s="4">
        <f>VLOOKUP(B30,גיליון1!G:X,18,0)</f>
        <v>1002442.75</v>
      </c>
      <c r="W30" s="22">
        <f>VLOOKUP('קובץ ניסים '!B30,גיליון1!$G$2:$I$644,3,FALSE)</f>
        <v>43325</v>
      </c>
      <c r="X30" s="4">
        <f t="shared" si="4"/>
        <v>132312.20000000001</v>
      </c>
      <c r="Y30" s="14">
        <f t="shared" si="5"/>
        <v>-320679.25</v>
      </c>
      <c r="Z30" s="16">
        <f t="shared" si="0"/>
        <v>-0.24236559440474878</v>
      </c>
      <c r="AA30" s="26">
        <f t="shared" si="6"/>
        <v>4.2383561643835614</v>
      </c>
      <c r="AB30" s="16">
        <f t="shared" si="1"/>
        <v>0.42383561643835616</v>
      </c>
      <c r="AC30" s="25">
        <f t="shared" si="2"/>
        <v>762335.77150684944</v>
      </c>
      <c r="AD30" s="25">
        <f t="shared" si="7"/>
        <v>855800.14292237442</v>
      </c>
    </row>
    <row r="31" spans="1:30" x14ac:dyDescent="0.2">
      <c r="A31" s="9" t="s">
        <v>89</v>
      </c>
      <c r="B31" s="9">
        <v>8130984</v>
      </c>
      <c r="C31" s="10">
        <v>81309</v>
      </c>
      <c r="D31" s="9" t="s">
        <v>45</v>
      </c>
      <c r="E31" s="10" t="s">
        <v>46</v>
      </c>
      <c r="F31" s="9" t="s">
        <v>45</v>
      </c>
      <c r="G31" s="10">
        <v>2018</v>
      </c>
      <c r="H31" s="10" t="s">
        <v>47</v>
      </c>
      <c r="I31" s="9" t="s">
        <v>48</v>
      </c>
      <c r="J31" s="9" t="e">
        <v>#N/A</v>
      </c>
      <c r="K31" s="11" t="s">
        <v>49</v>
      </c>
      <c r="L31" s="9" t="s">
        <v>50</v>
      </c>
      <c r="M31" s="9" t="s">
        <v>51</v>
      </c>
      <c r="N31" s="9" t="s">
        <v>45</v>
      </c>
      <c r="O31" s="9" t="s">
        <v>52</v>
      </c>
      <c r="P31" s="9" t="s">
        <v>53</v>
      </c>
      <c r="Q31" s="9" t="s">
        <v>53</v>
      </c>
      <c r="R31" s="9" t="s">
        <v>54</v>
      </c>
      <c r="S31" s="13">
        <f>VLOOKUP(B31,גיליון1!G:X,7,0)</f>
        <v>1323122</v>
      </c>
      <c r="T31" s="27">
        <v>12</v>
      </c>
      <c r="U31" s="27">
        <f t="shared" si="3"/>
        <v>110260.16666666667</v>
      </c>
      <c r="V31" s="4">
        <f>VLOOKUP(B31,גיליון1!G:X,18,0)</f>
        <v>1002442.75</v>
      </c>
      <c r="W31" s="22">
        <f>VLOOKUP('קובץ ניסים '!B31,גיליון1!$G$2:$I$644,3,FALSE)</f>
        <v>43325</v>
      </c>
      <c r="X31" s="4">
        <f t="shared" si="4"/>
        <v>132312.20000000001</v>
      </c>
      <c r="Y31" s="14">
        <f t="shared" si="5"/>
        <v>-320679.25</v>
      </c>
      <c r="Z31" s="16">
        <f t="shared" si="0"/>
        <v>-0.24236559440474878</v>
      </c>
      <c r="AA31" s="26">
        <f t="shared" si="6"/>
        <v>4.2383561643835614</v>
      </c>
      <c r="AB31" s="16">
        <f t="shared" si="1"/>
        <v>0.42383561643835616</v>
      </c>
      <c r="AC31" s="25">
        <f t="shared" si="2"/>
        <v>762335.77150684944</v>
      </c>
      <c r="AD31" s="25">
        <f t="shared" si="7"/>
        <v>855800.14292237442</v>
      </c>
    </row>
    <row r="32" spans="1:30" x14ac:dyDescent="0.2">
      <c r="A32" s="9" t="s">
        <v>90</v>
      </c>
      <c r="B32" s="9">
        <v>8130284</v>
      </c>
      <c r="C32" s="10">
        <v>81302</v>
      </c>
      <c r="D32" s="9" t="s">
        <v>45</v>
      </c>
      <c r="E32" s="10" t="s">
        <v>46</v>
      </c>
      <c r="F32" s="9" t="s">
        <v>45</v>
      </c>
      <c r="G32" s="10">
        <v>2018</v>
      </c>
      <c r="H32" s="10" t="s">
        <v>47</v>
      </c>
      <c r="I32" s="9" t="s">
        <v>48</v>
      </c>
      <c r="J32" s="9" t="e">
        <v>#N/A</v>
      </c>
      <c r="K32" s="11" t="s">
        <v>49</v>
      </c>
      <c r="L32" s="9" t="s">
        <v>50</v>
      </c>
      <c r="M32" s="9" t="s">
        <v>51</v>
      </c>
      <c r="N32" s="9" t="s">
        <v>45</v>
      </c>
      <c r="O32" s="9" t="s">
        <v>52</v>
      </c>
      <c r="P32" s="9" t="s">
        <v>53</v>
      </c>
      <c r="Q32" s="9" t="s">
        <v>53</v>
      </c>
      <c r="R32" s="9" t="s">
        <v>54</v>
      </c>
      <c r="S32" s="13">
        <f>VLOOKUP(B32,גיליון1!G:X,7,0)</f>
        <v>1323122</v>
      </c>
      <c r="T32" s="27">
        <v>12</v>
      </c>
      <c r="U32" s="27">
        <f t="shared" si="3"/>
        <v>110260.16666666667</v>
      </c>
      <c r="V32" s="4">
        <f>VLOOKUP(B32,גיליון1!G:X,18,0)</f>
        <v>1006696.66</v>
      </c>
      <c r="W32" s="22">
        <f>VLOOKUP('קובץ ניסים '!B32,גיליון1!$G$2:$I$644,3,FALSE)</f>
        <v>43338</v>
      </c>
      <c r="X32" s="4">
        <f t="shared" si="4"/>
        <v>132312.20000000001</v>
      </c>
      <c r="Y32" s="14">
        <f t="shared" si="5"/>
        <v>-316425.33999999997</v>
      </c>
      <c r="Z32" s="16">
        <f t="shared" si="0"/>
        <v>-0.23915053940604114</v>
      </c>
      <c r="AA32" s="26">
        <f t="shared" si="6"/>
        <v>4.2027397260273975</v>
      </c>
      <c r="AB32" s="16">
        <f t="shared" si="1"/>
        <v>0.4202739726027398</v>
      </c>
      <c r="AC32" s="25">
        <f t="shared" si="2"/>
        <v>767048.26082191768</v>
      </c>
      <c r="AD32" s="25">
        <f t="shared" si="7"/>
        <v>859727.2173515982</v>
      </c>
    </row>
    <row r="33" spans="1:30" x14ac:dyDescent="0.2">
      <c r="A33" s="9" t="s">
        <v>91</v>
      </c>
      <c r="B33" s="9">
        <v>8130384</v>
      </c>
      <c r="C33" s="10">
        <v>81303</v>
      </c>
      <c r="D33" s="9" t="s">
        <v>45</v>
      </c>
      <c r="E33" s="10" t="s">
        <v>46</v>
      </c>
      <c r="F33" s="9" t="s">
        <v>45</v>
      </c>
      <c r="G33" s="10">
        <v>2018</v>
      </c>
      <c r="H33" s="10" t="s">
        <v>47</v>
      </c>
      <c r="I33" s="9" t="s">
        <v>48</v>
      </c>
      <c r="J33" s="9" t="e">
        <v>#N/A</v>
      </c>
      <c r="K33" s="11" t="s">
        <v>49</v>
      </c>
      <c r="L33" s="9" t="s">
        <v>50</v>
      </c>
      <c r="M33" s="9" t="s">
        <v>51</v>
      </c>
      <c r="N33" s="9" t="s">
        <v>45</v>
      </c>
      <c r="O33" s="9" t="s">
        <v>52</v>
      </c>
      <c r="P33" s="9" t="s">
        <v>53</v>
      </c>
      <c r="Q33" s="9" t="s">
        <v>53</v>
      </c>
      <c r="R33" s="9" t="s">
        <v>54</v>
      </c>
      <c r="S33" s="13">
        <f>VLOOKUP(B33,גיליון1!G:X,7,0)</f>
        <v>1323122</v>
      </c>
      <c r="T33" s="27">
        <v>12</v>
      </c>
      <c r="U33" s="27">
        <f t="shared" si="3"/>
        <v>110260.16666666667</v>
      </c>
      <c r="V33" s="4">
        <f>VLOOKUP(B33,גיליון1!G:X,18,0)</f>
        <v>1006696.66</v>
      </c>
      <c r="W33" s="22">
        <f>VLOOKUP('קובץ ניסים '!B33,גיליון1!$G$2:$I$644,3,FALSE)</f>
        <v>43338</v>
      </c>
      <c r="X33" s="4">
        <f t="shared" si="4"/>
        <v>132312.20000000001</v>
      </c>
      <c r="Y33" s="14">
        <f t="shared" si="5"/>
        <v>-316425.33999999997</v>
      </c>
      <c r="Z33" s="16">
        <f t="shared" si="0"/>
        <v>-0.23915053940604114</v>
      </c>
      <c r="AA33" s="26">
        <f t="shared" si="6"/>
        <v>4.2027397260273975</v>
      </c>
      <c r="AB33" s="16">
        <f t="shared" si="1"/>
        <v>0.4202739726027398</v>
      </c>
      <c r="AC33" s="25">
        <f t="shared" si="2"/>
        <v>767048.26082191768</v>
      </c>
      <c r="AD33" s="25">
        <f t="shared" si="7"/>
        <v>859727.2173515982</v>
      </c>
    </row>
    <row r="34" spans="1:30" x14ac:dyDescent="0.2">
      <c r="A34" s="9" t="s">
        <v>92</v>
      </c>
      <c r="B34" s="9">
        <v>8130484</v>
      </c>
      <c r="C34" s="10">
        <v>81304</v>
      </c>
      <c r="D34" s="9" t="s">
        <v>45</v>
      </c>
      <c r="E34" s="10" t="s">
        <v>46</v>
      </c>
      <c r="F34" s="9" t="s">
        <v>45</v>
      </c>
      <c r="G34" s="10">
        <v>2018</v>
      </c>
      <c r="H34" s="10" t="s">
        <v>47</v>
      </c>
      <c r="I34" s="9" t="s">
        <v>48</v>
      </c>
      <c r="J34" s="9" t="e">
        <v>#N/A</v>
      </c>
      <c r="K34" s="11" t="s">
        <v>49</v>
      </c>
      <c r="L34" s="9" t="s">
        <v>50</v>
      </c>
      <c r="M34" s="9" t="s">
        <v>51</v>
      </c>
      <c r="N34" s="9" t="s">
        <v>45</v>
      </c>
      <c r="O34" s="9" t="s">
        <v>52</v>
      </c>
      <c r="P34" s="9" t="s">
        <v>53</v>
      </c>
      <c r="Q34" s="9" t="s">
        <v>53</v>
      </c>
      <c r="R34" s="9" t="s">
        <v>54</v>
      </c>
      <c r="S34" s="13">
        <f>VLOOKUP(B34,גיליון1!G:X,7,0)</f>
        <v>1323122</v>
      </c>
      <c r="T34" s="27">
        <v>12</v>
      </c>
      <c r="U34" s="27">
        <f t="shared" si="3"/>
        <v>110260.16666666667</v>
      </c>
      <c r="V34" s="4">
        <f>VLOOKUP(B34,גיליון1!G:X,18,0)</f>
        <v>1006696.66</v>
      </c>
      <c r="W34" s="22">
        <f>VLOOKUP('קובץ ניסים '!B34,גיליון1!$G$2:$I$644,3,FALSE)</f>
        <v>43338</v>
      </c>
      <c r="X34" s="4">
        <f t="shared" si="4"/>
        <v>132312.20000000001</v>
      </c>
      <c r="Y34" s="14">
        <f t="shared" si="5"/>
        <v>-316425.33999999997</v>
      </c>
      <c r="Z34" s="16">
        <f t="shared" ref="Z34:Z53" si="8">+Y34/S34</f>
        <v>-0.23915053940604114</v>
      </c>
      <c r="AA34" s="26">
        <f t="shared" si="6"/>
        <v>4.2027397260273975</v>
      </c>
      <c r="AB34" s="16">
        <f t="shared" ref="AB34:AB53" si="9">+AA34*$AE$1</f>
        <v>0.4202739726027398</v>
      </c>
      <c r="AC34" s="25">
        <f t="shared" ref="AC34:AC53" si="10">+(1-AB34)*S34</f>
        <v>767048.26082191768</v>
      </c>
      <c r="AD34" s="25">
        <f t="shared" si="7"/>
        <v>859727.2173515982</v>
      </c>
    </row>
    <row r="35" spans="1:30" x14ac:dyDescent="0.2">
      <c r="A35" s="9" t="s">
        <v>93</v>
      </c>
      <c r="B35" s="9">
        <v>8130584</v>
      </c>
      <c r="C35" s="10">
        <v>81305</v>
      </c>
      <c r="D35" s="9" t="s">
        <v>45</v>
      </c>
      <c r="E35" s="10" t="s">
        <v>46</v>
      </c>
      <c r="F35" s="9" t="s">
        <v>45</v>
      </c>
      <c r="G35" s="10">
        <v>2018</v>
      </c>
      <c r="H35" s="10" t="s">
        <v>47</v>
      </c>
      <c r="I35" s="9" t="s">
        <v>48</v>
      </c>
      <c r="J35" s="9" t="e">
        <v>#N/A</v>
      </c>
      <c r="K35" s="11" t="s">
        <v>49</v>
      </c>
      <c r="L35" s="9" t="s">
        <v>50</v>
      </c>
      <c r="M35" s="9" t="s">
        <v>51</v>
      </c>
      <c r="N35" s="9" t="s">
        <v>45</v>
      </c>
      <c r="O35" s="9" t="s">
        <v>52</v>
      </c>
      <c r="P35" s="9" t="s">
        <v>53</v>
      </c>
      <c r="Q35" s="9" t="s">
        <v>53</v>
      </c>
      <c r="R35" s="9" t="s">
        <v>54</v>
      </c>
      <c r="S35" s="13">
        <f>VLOOKUP(B35,גיליון1!G:X,7,0)</f>
        <v>1323122</v>
      </c>
      <c r="T35" s="27">
        <v>12</v>
      </c>
      <c r="U35" s="27">
        <f t="shared" si="3"/>
        <v>110260.16666666667</v>
      </c>
      <c r="V35" s="4">
        <f>VLOOKUP(B35,גיליון1!G:X,18,0)</f>
        <v>1008005.56</v>
      </c>
      <c r="W35" s="22">
        <f>VLOOKUP('קובץ ניסים '!B35,גיליון1!$G$2:$I$644,3,FALSE)</f>
        <v>43342</v>
      </c>
      <c r="X35" s="4">
        <f t="shared" si="4"/>
        <v>132312.20000000001</v>
      </c>
      <c r="Y35" s="14">
        <f t="shared" si="5"/>
        <v>-315116.43999999994</v>
      </c>
      <c r="Z35" s="16">
        <f t="shared" si="8"/>
        <v>-0.23816128822587784</v>
      </c>
      <c r="AA35" s="26">
        <f t="shared" si="6"/>
        <v>4.1917808219178081</v>
      </c>
      <c r="AB35" s="16">
        <f t="shared" si="9"/>
        <v>0.41917808219178082</v>
      </c>
      <c r="AC35" s="25">
        <f t="shared" si="10"/>
        <v>768498.25753424666</v>
      </c>
      <c r="AD35" s="25">
        <f t="shared" si="7"/>
        <v>860935.54794520547</v>
      </c>
    </row>
    <row r="36" spans="1:30" x14ac:dyDescent="0.2">
      <c r="A36" s="9" t="s">
        <v>94</v>
      </c>
      <c r="B36" s="9">
        <v>78588201</v>
      </c>
      <c r="C36" s="10">
        <v>78588201</v>
      </c>
      <c r="D36" s="9" t="s">
        <v>45</v>
      </c>
      <c r="E36" s="10" t="s">
        <v>46</v>
      </c>
      <c r="F36" s="9" t="s">
        <v>45</v>
      </c>
      <c r="G36" s="10">
        <v>2020</v>
      </c>
      <c r="H36" s="10" t="s">
        <v>57</v>
      </c>
      <c r="I36" s="9" t="s">
        <v>95</v>
      </c>
      <c r="J36" s="9" t="e">
        <v>#N/A</v>
      </c>
      <c r="K36" s="11" t="s">
        <v>49</v>
      </c>
      <c r="L36" s="9" t="s">
        <v>50</v>
      </c>
      <c r="M36" s="9" t="s">
        <v>96</v>
      </c>
      <c r="N36" s="9" t="s">
        <v>45</v>
      </c>
      <c r="O36" s="9" t="s">
        <v>52</v>
      </c>
      <c r="P36" s="9" t="s">
        <v>53</v>
      </c>
      <c r="Q36" s="9" t="s">
        <v>53</v>
      </c>
      <c r="R36" s="9" t="s">
        <v>54</v>
      </c>
      <c r="S36" s="13">
        <f>VLOOKUP(B36,גיליון1!G:X,7,0)</f>
        <v>703470.77</v>
      </c>
      <c r="T36" s="27">
        <v>10</v>
      </c>
      <c r="U36" s="27">
        <f t="shared" si="3"/>
        <v>70347.077000000005</v>
      </c>
      <c r="V36" s="4">
        <f>VLOOKUP(B36,גיליון1!G:X,18,0)</f>
        <v>650077.34</v>
      </c>
      <c r="W36" s="22">
        <f>VLOOKUP('קובץ ניסים '!B36,גיליון1!$G$2:$I$644,3,FALSE)</f>
        <v>43986</v>
      </c>
      <c r="X36" s="4">
        <f t="shared" si="4"/>
        <v>70347.077000000005</v>
      </c>
      <c r="Y36" s="14">
        <f t="shared" si="5"/>
        <v>-53393.430000000051</v>
      </c>
      <c r="Z36" s="16">
        <f t="shared" si="8"/>
        <v>-7.5899997948742137E-2</v>
      </c>
      <c r="AA36" s="26">
        <f t="shared" si="6"/>
        <v>2.4547945205479453</v>
      </c>
      <c r="AB36" s="16">
        <f t="shared" si="9"/>
        <v>0.24547945205479454</v>
      </c>
      <c r="AC36" s="25">
        <f t="shared" si="10"/>
        <v>530783.15084383567</v>
      </c>
      <c r="AD36" s="25">
        <f t="shared" si="7"/>
        <v>530783.15084383567</v>
      </c>
    </row>
    <row r="37" spans="1:30" x14ac:dyDescent="0.2">
      <c r="A37" s="9" t="s">
        <v>97</v>
      </c>
      <c r="B37" s="9">
        <v>78588101</v>
      </c>
      <c r="C37" s="10">
        <v>78588101</v>
      </c>
      <c r="D37" s="9" t="s">
        <v>45</v>
      </c>
      <c r="E37" s="10" t="s">
        <v>46</v>
      </c>
      <c r="F37" s="9" t="s">
        <v>45</v>
      </c>
      <c r="G37" s="10">
        <v>2020</v>
      </c>
      <c r="H37" s="10" t="s">
        <v>57</v>
      </c>
      <c r="I37" s="9" t="s">
        <v>95</v>
      </c>
      <c r="J37" s="9" t="e">
        <v>#N/A</v>
      </c>
      <c r="K37" s="11" t="s">
        <v>49</v>
      </c>
      <c r="L37" s="9" t="s">
        <v>50</v>
      </c>
      <c r="M37" s="9" t="s">
        <v>96</v>
      </c>
      <c r="N37" s="9" t="s">
        <v>45</v>
      </c>
      <c r="O37" s="9" t="s">
        <v>52</v>
      </c>
      <c r="P37" s="9" t="s">
        <v>53</v>
      </c>
      <c r="Q37" s="9" t="s">
        <v>53</v>
      </c>
      <c r="R37" s="9" t="s">
        <v>54</v>
      </c>
      <c r="S37" s="13">
        <f>VLOOKUP(B37,גיליון1!G:X,7,0)</f>
        <v>703470.77</v>
      </c>
      <c r="T37" s="27">
        <v>10</v>
      </c>
      <c r="U37" s="27">
        <f t="shared" si="3"/>
        <v>70347.077000000005</v>
      </c>
      <c r="V37" s="4">
        <f>VLOOKUP(B37,גיליון1!G:X,18,0)</f>
        <v>650077.34</v>
      </c>
      <c r="W37" s="22">
        <f>VLOOKUP('קובץ ניסים '!B37,גיליון1!$G$2:$I$644,3,FALSE)</f>
        <v>43986</v>
      </c>
      <c r="X37" s="4">
        <f t="shared" si="4"/>
        <v>70347.077000000005</v>
      </c>
      <c r="Y37" s="14">
        <f t="shared" si="5"/>
        <v>-53393.430000000051</v>
      </c>
      <c r="Z37" s="16">
        <f t="shared" si="8"/>
        <v>-7.5899997948742137E-2</v>
      </c>
      <c r="AA37" s="26">
        <f t="shared" si="6"/>
        <v>2.4547945205479453</v>
      </c>
      <c r="AB37" s="16">
        <f t="shared" si="9"/>
        <v>0.24547945205479454</v>
      </c>
      <c r="AC37" s="25">
        <f t="shared" si="10"/>
        <v>530783.15084383567</v>
      </c>
      <c r="AD37" s="25">
        <f t="shared" si="7"/>
        <v>530783.15084383567</v>
      </c>
    </row>
    <row r="38" spans="1:30" x14ac:dyDescent="0.2">
      <c r="A38" s="9" t="s">
        <v>98</v>
      </c>
      <c r="B38" s="9">
        <v>78589201</v>
      </c>
      <c r="C38" s="10">
        <v>78589201</v>
      </c>
      <c r="D38" s="9" t="s">
        <v>45</v>
      </c>
      <c r="E38" s="10" t="s">
        <v>46</v>
      </c>
      <c r="F38" s="9" t="s">
        <v>45</v>
      </c>
      <c r="G38" s="10">
        <v>2020</v>
      </c>
      <c r="H38" s="10" t="s">
        <v>57</v>
      </c>
      <c r="I38" s="9" t="s">
        <v>95</v>
      </c>
      <c r="J38" s="9" t="e">
        <v>#N/A</v>
      </c>
      <c r="K38" s="11" t="s">
        <v>49</v>
      </c>
      <c r="L38" s="9" t="s">
        <v>50</v>
      </c>
      <c r="M38" s="9" t="s">
        <v>53</v>
      </c>
      <c r="N38" s="9" t="s">
        <v>45</v>
      </c>
      <c r="O38" s="9" t="s">
        <v>52</v>
      </c>
      <c r="P38" s="9" t="s">
        <v>53</v>
      </c>
      <c r="Q38" s="9" t="s">
        <v>53</v>
      </c>
      <c r="R38" s="9" t="s">
        <v>54</v>
      </c>
      <c r="S38" s="13">
        <f>VLOOKUP(B38,גיליון1!G:X,7,0)</f>
        <v>738465</v>
      </c>
      <c r="T38" s="27">
        <v>10</v>
      </c>
      <c r="U38" s="27">
        <f t="shared" si="3"/>
        <v>73846.5</v>
      </c>
      <c r="V38" s="4">
        <f>VLOOKUP(B38,גיליון1!G:X,18,0)</f>
        <v>697555.63</v>
      </c>
      <c r="W38" s="22">
        <f>VLOOKUP('קובץ ניסים '!B38,גיליון1!$G$2:$I$644,3,FALSE)</f>
        <v>44068</v>
      </c>
      <c r="X38" s="4">
        <f t="shared" si="4"/>
        <v>73846.5</v>
      </c>
      <c r="Y38" s="14">
        <f t="shared" si="5"/>
        <v>-40909.369999999995</v>
      </c>
      <c r="Z38" s="16">
        <f t="shared" si="8"/>
        <v>-5.5397845530932403E-2</v>
      </c>
      <c r="AA38" s="26">
        <f t="shared" si="6"/>
        <v>2.2328767123287672</v>
      </c>
      <c r="AB38" s="16">
        <f t="shared" si="9"/>
        <v>0.22328767123287674</v>
      </c>
      <c r="AC38" s="25">
        <f t="shared" si="10"/>
        <v>573574.86986301374</v>
      </c>
      <c r="AD38" s="25">
        <f t="shared" si="7"/>
        <v>573574.86986301374</v>
      </c>
    </row>
    <row r="39" spans="1:30" x14ac:dyDescent="0.2">
      <c r="A39" s="9" t="s">
        <v>99</v>
      </c>
      <c r="B39" s="9">
        <v>78589301</v>
      </c>
      <c r="C39" s="10">
        <v>78589301</v>
      </c>
      <c r="D39" s="9" t="s">
        <v>45</v>
      </c>
      <c r="E39" s="10" t="s">
        <v>46</v>
      </c>
      <c r="F39" s="9" t="s">
        <v>45</v>
      </c>
      <c r="G39" s="10">
        <v>2020</v>
      </c>
      <c r="H39" s="10" t="s">
        <v>57</v>
      </c>
      <c r="I39" s="9" t="s">
        <v>95</v>
      </c>
      <c r="J39" s="9" t="e">
        <v>#N/A</v>
      </c>
      <c r="K39" s="11" t="s">
        <v>49</v>
      </c>
      <c r="L39" s="9" t="s">
        <v>50</v>
      </c>
      <c r="M39" s="9" t="s">
        <v>53</v>
      </c>
      <c r="N39" s="9" t="s">
        <v>45</v>
      </c>
      <c r="O39" s="9" t="s">
        <v>52</v>
      </c>
      <c r="P39" s="9" t="s">
        <v>53</v>
      </c>
      <c r="Q39" s="9" t="s">
        <v>53</v>
      </c>
      <c r="R39" s="9" t="s">
        <v>54</v>
      </c>
      <c r="S39" s="13">
        <f>VLOOKUP(B39,גיליון1!G:X,7,0)</f>
        <v>738465</v>
      </c>
      <c r="T39" s="27">
        <v>10</v>
      </c>
      <c r="U39" s="27">
        <f t="shared" si="3"/>
        <v>73846.5</v>
      </c>
      <c r="V39" s="4">
        <f>VLOOKUP(B39,גיליון1!G:X,18,0)</f>
        <v>697555.63</v>
      </c>
      <c r="W39" s="22">
        <f>VLOOKUP('קובץ ניסים '!B39,גיליון1!$G$2:$I$644,3,FALSE)</f>
        <v>44068</v>
      </c>
      <c r="X39" s="4">
        <f t="shared" si="4"/>
        <v>73846.5</v>
      </c>
      <c r="Y39" s="14">
        <f t="shared" si="5"/>
        <v>-40909.369999999995</v>
      </c>
      <c r="Z39" s="16">
        <f t="shared" si="8"/>
        <v>-5.5397845530932403E-2</v>
      </c>
      <c r="AA39" s="26">
        <f t="shared" si="6"/>
        <v>2.2328767123287672</v>
      </c>
      <c r="AB39" s="16">
        <f t="shared" si="9"/>
        <v>0.22328767123287674</v>
      </c>
      <c r="AC39" s="25">
        <f t="shared" si="10"/>
        <v>573574.86986301374</v>
      </c>
      <c r="AD39" s="25">
        <f t="shared" si="7"/>
        <v>573574.86986301374</v>
      </c>
    </row>
    <row r="40" spans="1:30" x14ac:dyDescent="0.2">
      <c r="A40" s="9" t="s">
        <v>100</v>
      </c>
      <c r="B40" s="9">
        <v>78589401</v>
      </c>
      <c r="C40" s="10">
        <v>78589401</v>
      </c>
      <c r="D40" s="9" t="s">
        <v>45</v>
      </c>
      <c r="E40" s="10" t="s">
        <v>46</v>
      </c>
      <c r="F40" s="9" t="s">
        <v>45</v>
      </c>
      <c r="G40" s="10">
        <v>2020</v>
      </c>
      <c r="H40" s="10" t="s">
        <v>57</v>
      </c>
      <c r="I40" s="9" t="s">
        <v>95</v>
      </c>
      <c r="J40" s="9" t="e">
        <v>#N/A</v>
      </c>
      <c r="K40" s="11" t="s">
        <v>49</v>
      </c>
      <c r="L40" s="9" t="s">
        <v>50</v>
      </c>
      <c r="M40" s="9" t="s">
        <v>53</v>
      </c>
      <c r="N40" s="9" t="s">
        <v>45</v>
      </c>
      <c r="O40" s="9" t="s">
        <v>52</v>
      </c>
      <c r="P40" s="9" t="s">
        <v>53</v>
      </c>
      <c r="Q40" s="9" t="s">
        <v>53</v>
      </c>
      <c r="R40" s="9" t="s">
        <v>54</v>
      </c>
      <c r="S40" s="13">
        <f>VLOOKUP(B40,גיליון1!G:X,7,0)</f>
        <v>738465</v>
      </c>
      <c r="T40" s="27">
        <v>10</v>
      </c>
      <c r="U40" s="27">
        <f t="shared" si="3"/>
        <v>73846.5</v>
      </c>
      <c r="V40" s="4">
        <f>VLOOKUP(B40,גיליון1!G:X,18,0)</f>
        <v>697555.63</v>
      </c>
      <c r="W40" s="22">
        <f>VLOOKUP('קובץ ניסים '!B40,גיליון1!$G$2:$I$644,3,FALSE)</f>
        <v>44068</v>
      </c>
      <c r="X40" s="4">
        <f t="shared" si="4"/>
        <v>73846.5</v>
      </c>
      <c r="Y40" s="14">
        <f t="shared" si="5"/>
        <v>-40909.369999999995</v>
      </c>
      <c r="Z40" s="16">
        <f t="shared" si="8"/>
        <v>-5.5397845530932403E-2</v>
      </c>
      <c r="AA40" s="26">
        <f t="shared" si="6"/>
        <v>2.2328767123287672</v>
      </c>
      <c r="AB40" s="16">
        <f t="shared" si="9"/>
        <v>0.22328767123287674</v>
      </c>
      <c r="AC40" s="25">
        <f t="shared" si="10"/>
        <v>573574.86986301374</v>
      </c>
      <c r="AD40" s="25">
        <f t="shared" si="7"/>
        <v>573574.86986301374</v>
      </c>
    </row>
    <row r="41" spans="1:30" x14ac:dyDescent="0.2">
      <c r="A41" s="9" t="s">
        <v>101</v>
      </c>
      <c r="B41" s="9">
        <v>78589901</v>
      </c>
      <c r="C41" s="10">
        <v>78589901</v>
      </c>
      <c r="D41" s="9" t="s">
        <v>45</v>
      </c>
      <c r="E41" s="10" t="s">
        <v>46</v>
      </c>
      <c r="F41" s="9" t="s">
        <v>45</v>
      </c>
      <c r="G41" s="10">
        <v>2020</v>
      </c>
      <c r="H41" s="10" t="s">
        <v>57</v>
      </c>
      <c r="I41" s="9" t="s">
        <v>95</v>
      </c>
      <c r="J41" s="9" t="e">
        <v>#N/A</v>
      </c>
      <c r="K41" s="11" t="s">
        <v>49</v>
      </c>
      <c r="L41" s="9" t="s">
        <v>50</v>
      </c>
      <c r="M41" s="9" t="s">
        <v>53</v>
      </c>
      <c r="N41" s="9" t="s">
        <v>45</v>
      </c>
      <c r="O41" s="9" t="s">
        <v>52</v>
      </c>
      <c r="P41" s="9" t="s">
        <v>53</v>
      </c>
      <c r="Q41" s="9" t="s">
        <v>53</v>
      </c>
      <c r="R41" s="9" t="s">
        <v>54</v>
      </c>
      <c r="S41" s="13">
        <f>VLOOKUP(B41,גיליון1!G:X,7,0)</f>
        <v>758490.61</v>
      </c>
      <c r="T41" s="27">
        <v>10</v>
      </c>
      <c r="U41" s="27">
        <f t="shared" si="3"/>
        <v>75849.061000000002</v>
      </c>
      <c r="V41" s="4">
        <f>VLOOKUP(B41,גיליון1!G:X,18,0)</f>
        <v>716847.03</v>
      </c>
      <c r="W41" s="22">
        <f>VLOOKUP('קובץ ניסים '!B41,גיליון1!$G$2:$I$644,3,FALSE)</f>
        <v>44070</v>
      </c>
      <c r="X41" s="4">
        <f t="shared" si="4"/>
        <v>75849.061000000002</v>
      </c>
      <c r="Y41" s="14">
        <f t="shared" si="5"/>
        <v>-41643.579999999958</v>
      </c>
      <c r="Z41" s="16">
        <f t="shared" si="8"/>
        <v>-5.4903224180982223E-2</v>
      </c>
      <c r="AA41" s="26">
        <f t="shared" si="6"/>
        <v>2.2273972602739724</v>
      </c>
      <c r="AB41" s="16">
        <f t="shared" si="9"/>
        <v>0.22273972602739725</v>
      </c>
      <c r="AC41" s="25">
        <f t="shared" si="10"/>
        <v>589544.61933424661</v>
      </c>
      <c r="AD41" s="25">
        <f t="shared" si="7"/>
        <v>589544.6193342465</v>
      </c>
    </row>
    <row r="42" spans="1:30" x14ac:dyDescent="0.2">
      <c r="A42" s="9" t="s">
        <v>102</v>
      </c>
      <c r="B42" s="9">
        <v>78589701</v>
      </c>
      <c r="C42" s="10">
        <v>78589701</v>
      </c>
      <c r="D42" s="9" t="s">
        <v>45</v>
      </c>
      <c r="E42" s="10" t="s">
        <v>46</v>
      </c>
      <c r="F42" s="9" t="s">
        <v>45</v>
      </c>
      <c r="G42" s="10">
        <v>2020</v>
      </c>
      <c r="H42" s="10" t="s">
        <v>57</v>
      </c>
      <c r="I42" s="9" t="s">
        <v>95</v>
      </c>
      <c r="J42" s="9" t="e">
        <v>#N/A</v>
      </c>
      <c r="K42" s="11" t="s">
        <v>49</v>
      </c>
      <c r="L42" s="9" t="s">
        <v>50</v>
      </c>
      <c r="M42" s="9" t="s">
        <v>53</v>
      </c>
      <c r="N42" s="9" t="s">
        <v>45</v>
      </c>
      <c r="O42" s="9" t="s">
        <v>52</v>
      </c>
      <c r="P42" s="9" t="s">
        <v>53</v>
      </c>
      <c r="Q42" s="9" t="s">
        <v>53</v>
      </c>
      <c r="R42" s="9" t="s">
        <v>54</v>
      </c>
      <c r="S42" s="13">
        <f>VLOOKUP(B42,גיליון1!G:X,7,0)</f>
        <v>739447.8</v>
      </c>
      <c r="T42" s="27">
        <v>10</v>
      </c>
      <c r="U42" s="27">
        <f t="shared" si="3"/>
        <v>73944.78</v>
      </c>
      <c r="V42" s="4">
        <f>VLOOKUP(B42,גיליון1!G:X,18,0)</f>
        <v>698666.86</v>
      </c>
      <c r="W42" s="22">
        <f>VLOOKUP('קובץ ניסים '!B42,גיליון1!$G$2:$I$644,3,FALSE)</f>
        <v>44069</v>
      </c>
      <c r="X42" s="4">
        <f t="shared" si="4"/>
        <v>73944.78</v>
      </c>
      <c r="Y42" s="14">
        <f t="shared" si="5"/>
        <v>-40780.940000000061</v>
      </c>
      <c r="Z42" s="16">
        <f t="shared" si="8"/>
        <v>-5.5150532600137643E-2</v>
      </c>
      <c r="AA42" s="26">
        <f t="shared" si="6"/>
        <v>2.2301369863013698</v>
      </c>
      <c r="AB42" s="16">
        <f t="shared" si="9"/>
        <v>0.22301369863013698</v>
      </c>
      <c r="AC42" s="25">
        <f t="shared" si="10"/>
        <v>574540.81117808225</v>
      </c>
      <c r="AD42" s="25">
        <f t="shared" si="7"/>
        <v>574540.81117808225</v>
      </c>
    </row>
    <row r="43" spans="1:30" x14ac:dyDescent="0.2">
      <c r="A43" s="9" t="s">
        <v>103</v>
      </c>
      <c r="B43" s="9">
        <v>78587901</v>
      </c>
      <c r="C43" s="10">
        <v>78587901</v>
      </c>
      <c r="D43" s="9" t="s">
        <v>45</v>
      </c>
      <c r="E43" s="10" t="s">
        <v>46</v>
      </c>
      <c r="F43" s="9" t="s">
        <v>45</v>
      </c>
      <c r="G43" s="10">
        <v>2020</v>
      </c>
      <c r="H43" s="10" t="s">
        <v>57</v>
      </c>
      <c r="I43" s="9" t="s">
        <v>95</v>
      </c>
      <c r="J43" s="9" t="e">
        <v>#N/A</v>
      </c>
      <c r="K43" s="11" t="s">
        <v>49</v>
      </c>
      <c r="L43" s="9" t="s">
        <v>50</v>
      </c>
      <c r="M43" s="9" t="s">
        <v>96</v>
      </c>
      <c r="N43" s="9" t="s">
        <v>45</v>
      </c>
      <c r="O43" s="9" t="s">
        <v>52</v>
      </c>
      <c r="P43" s="9" t="s">
        <v>53</v>
      </c>
      <c r="Q43" s="9" t="s">
        <v>53</v>
      </c>
      <c r="R43" s="9" t="s">
        <v>54</v>
      </c>
      <c r="S43" s="13">
        <f>VLOOKUP(B43,גיליון1!G:X,7,0)</f>
        <v>703470.77</v>
      </c>
      <c r="T43" s="27">
        <v>10</v>
      </c>
      <c r="U43" s="27">
        <f t="shared" si="3"/>
        <v>70347.077000000005</v>
      </c>
      <c r="V43" s="4">
        <f>VLOOKUP(B43,גיליון1!G:X,18,0)</f>
        <v>650077.34</v>
      </c>
      <c r="W43" s="22">
        <f>VLOOKUP('קובץ ניסים '!B43,גיליון1!$G$2:$I$644,3,FALSE)</f>
        <v>43986</v>
      </c>
      <c r="X43" s="4">
        <f t="shared" si="4"/>
        <v>70347.077000000005</v>
      </c>
      <c r="Y43" s="14">
        <f t="shared" si="5"/>
        <v>-53393.430000000051</v>
      </c>
      <c r="Z43" s="16">
        <f t="shared" si="8"/>
        <v>-7.5899997948742137E-2</v>
      </c>
      <c r="AA43" s="26">
        <f t="shared" si="6"/>
        <v>2.4547945205479453</v>
      </c>
      <c r="AB43" s="16">
        <f t="shared" si="9"/>
        <v>0.24547945205479454</v>
      </c>
      <c r="AC43" s="25">
        <f t="shared" si="10"/>
        <v>530783.15084383567</v>
      </c>
      <c r="AD43" s="25">
        <f t="shared" si="7"/>
        <v>530783.15084383567</v>
      </c>
    </row>
    <row r="44" spans="1:30" x14ac:dyDescent="0.2">
      <c r="A44" s="9" t="s">
        <v>104</v>
      </c>
      <c r="B44" s="9">
        <v>78587801</v>
      </c>
      <c r="C44" s="10">
        <v>78587801</v>
      </c>
      <c r="D44" s="9" t="s">
        <v>45</v>
      </c>
      <c r="E44" s="10" t="s">
        <v>46</v>
      </c>
      <c r="F44" s="9" t="s">
        <v>45</v>
      </c>
      <c r="G44" s="10">
        <v>2020</v>
      </c>
      <c r="H44" s="10" t="s">
        <v>57</v>
      </c>
      <c r="I44" s="9" t="s">
        <v>95</v>
      </c>
      <c r="J44" s="9" t="e">
        <v>#N/A</v>
      </c>
      <c r="K44" s="11" t="s">
        <v>49</v>
      </c>
      <c r="L44" s="9" t="s">
        <v>50</v>
      </c>
      <c r="M44" s="9" t="s">
        <v>96</v>
      </c>
      <c r="N44" s="9" t="s">
        <v>45</v>
      </c>
      <c r="O44" s="9" t="s">
        <v>52</v>
      </c>
      <c r="P44" s="9" t="s">
        <v>53</v>
      </c>
      <c r="Q44" s="9" t="s">
        <v>53</v>
      </c>
      <c r="R44" s="9" t="s">
        <v>54</v>
      </c>
      <c r="S44" s="13">
        <f>VLOOKUP(B44,גיליון1!G:X,7,0)</f>
        <v>703470.77</v>
      </c>
      <c r="T44" s="27">
        <v>10</v>
      </c>
      <c r="U44" s="27">
        <f t="shared" si="3"/>
        <v>70347.077000000005</v>
      </c>
      <c r="V44" s="4">
        <f>VLOOKUP(B44,גיליון1!G:X,18,0)</f>
        <v>650077.34</v>
      </c>
      <c r="W44" s="22">
        <f>VLOOKUP('קובץ ניסים '!B44,גיליון1!$G$2:$I$644,3,FALSE)</f>
        <v>43986</v>
      </c>
      <c r="X44" s="4">
        <f t="shared" si="4"/>
        <v>70347.077000000005</v>
      </c>
      <c r="Y44" s="14">
        <f t="shared" si="5"/>
        <v>-53393.430000000051</v>
      </c>
      <c r="Z44" s="16">
        <f t="shared" si="8"/>
        <v>-7.5899997948742137E-2</v>
      </c>
      <c r="AA44" s="26">
        <f t="shared" si="6"/>
        <v>2.4547945205479453</v>
      </c>
      <c r="AB44" s="16">
        <f t="shared" si="9"/>
        <v>0.24547945205479454</v>
      </c>
      <c r="AC44" s="25">
        <f t="shared" si="10"/>
        <v>530783.15084383567</v>
      </c>
      <c r="AD44" s="25">
        <f t="shared" si="7"/>
        <v>530783.15084383567</v>
      </c>
    </row>
    <row r="45" spans="1:30" x14ac:dyDescent="0.2">
      <c r="A45" s="9" t="s">
        <v>105</v>
      </c>
      <c r="B45" s="9">
        <v>78589601</v>
      </c>
      <c r="C45" s="10">
        <v>78589601</v>
      </c>
      <c r="D45" s="9" t="s">
        <v>45</v>
      </c>
      <c r="E45" s="10" t="s">
        <v>46</v>
      </c>
      <c r="F45" s="9" t="s">
        <v>45</v>
      </c>
      <c r="G45" s="10">
        <v>2020</v>
      </c>
      <c r="H45" s="10" t="s">
        <v>57</v>
      </c>
      <c r="I45" s="9" t="s">
        <v>95</v>
      </c>
      <c r="J45" s="9" t="e">
        <v>#N/A</v>
      </c>
      <c r="K45" s="11" t="s">
        <v>49</v>
      </c>
      <c r="L45" s="9" t="s">
        <v>50</v>
      </c>
      <c r="M45" s="9" t="s">
        <v>96</v>
      </c>
      <c r="N45" s="9" t="s">
        <v>45</v>
      </c>
      <c r="O45" s="9" t="s">
        <v>52</v>
      </c>
      <c r="P45" s="9" t="s">
        <v>53</v>
      </c>
      <c r="Q45" s="9" t="s">
        <v>53</v>
      </c>
      <c r="R45" s="9" t="s">
        <v>54</v>
      </c>
      <c r="S45" s="13">
        <f>VLOOKUP(B45,גיליון1!G:X,7,0)</f>
        <v>703470.77</v>
      </c>
      <c r="T45" s="27">
        <v>10</v>
      </c>
      <c r="U45" s="27">
        <f t="shared" si="3"/>
        <v>70347.077000000005</v>
      </c>
      <c r="V45" s="4">
        <f>VLOOKUP(B45,גיליון1!G:X,18,0)</f>
        <v>650077.34</v>
      </c>
      <c r="W45" s="22">
        <f>VLOOKUP('קובץ ניסים '!B45,גיליון1!$G$2:$I$644,3,FALSE)</f>
        <v>43986</v>
      </c>
      <c r="X45" s="4">
        <f t="shared" si="4"/>
        <v>70347.077000000005</v>
      </c>
      <c r="Y45" s="14">
        <f t="shared" si="5"/>
        <v>-53393.430000000051</v>
      </c>
      <c r="Z45" s="16">
        <f t="shared" si="8"/>
        <v>-7.5899997948742137E-2</v>
      </c>
      <c r="AA45" s="26">
        <f t="shared" si="6"/>
        <v>2.4547945205479453</v>
      </c>
      <c r="AB45" s="16">
        <f t="shared" si="9"/>
        <v>0.24547945205479454</v>
      </c>
      <c r="AC45" s="25">
        <f t="shared" si="10"/>
        <v>530783.15084383567</v>
      </c>
      <c r="AD45" s="25">
        <f t="shared" si="7"/>
        <v>530783.15084383567</v>
      </c>
    </row>
    <row r="46" spans="1:30" x14ac:dyDescent="0.2">
      <c r="A46" s="9" t="s">
        <v>106</v>
      </c>
      <c r="B46" s="9">
        <v>78588301</v>
      </c>
      <c r="C46" s="10">
        <v>78588301</v>
      </c>
      <c r="D46" s="9" t="s">
        <v>45</v>
      </c>
      <c r="E46" s="10" t="s">
        <v>46</v>
      </c>
      <c r="F46" s="9" t="s">
        <v>45</v>
      </c>
      <c r="G46" s="10">
        <v>2020</v>
      </c>
      <c r="H46" s="10" t="s">
        <v>57</v>
      </c>
      <c r="I46" s="9" t="s">
        <v>95</v>
      </c>
      <c r="J46" s="9" t="e">
        <v>#N/A</v>
      </c>
      <c r="K46" s="11" t="s">
        <v>49</v>
      </c>
      <c r="L46" s="9" t="s">
        <v>50</v>
      </c>
      <c r="M46" s="9" t="s">
        <v>53</v>
      </c>
      <c r="N46" s="9" t="s">
        <v>45</v>
      </c>
      <c r="O46" s="9" t="s">
        <v>52</v>
      </c>
      <c r="P46" s="9" t="s">
        <v>53</v>
      </c>
      <c r="Q46" s="9" t="s">
        <v>53</v>
      </c>
      <c r="R46" s="9" t="s">
        <v>54</v>
      </c>
      <c r="S46" s="13">
        <f>VLOOKUP(B46,גיליון1!G:X,7,0)</f>
        <v>738465</v>
      </c>
      <c r="T46" s="27">
        <v>10</v>
      </c>
      <c r="U46" s="27">
        <f t="shared" si="3"/>
        <v>73846.5</v>
      </c>
      <c r="V46" s="4">
        <f>VLOOKUP(B46,גיליון1!G:X,18,0)</f>
        <v>699211.48</v>
      </c>
      <c r="W46" s="22">
        <f>VLOOKUP('קובץ ניסים '!B46,גיליון1!$G$2:$I$644,3,FALSE)</f>
        <v>44077</v>
      </c>
      <c r="X46" s="4">
        <f t="shared" si="4"/>
        <v>73846.5</v>
      </c>
      <c r="Y46" s="14">
        <f t="shared" si="5"/>
        <v>-39253.520000000019</v>
      </c>
      <c r="Z46" s="16">
        <f t="shared" si="8"/>
        <v>-5.3155559166649761E-2</v>
      </c>
      <c r="AA46" s="26">
        <f t="shared" si="6"/>
        <v>2.2109589041095892</v>
      </c>
      <c r="AB46" s="16">
        <f t="shared" si="9"/>
        <v>0.22109589041095892</v>
      </c>
      <c r="AC46" s="25">
        <f t="shared" si="10"/>
        <v>575193.42328767129</v>
      </c>
      <c r="AD46" s="25">
        <f t="shared" si="7"/>
        <v>575193.42328767129</v>
      </c>
    </row>
    <row r="47" spans="1:30" x14ac:dyDescent="0.2">
      <c r="A47" s="9" t="s">
        <v>107</v>
      </c>
      <c r="B47" s="9">
        <v>78588501</v>
      </c>
      <c r="C47" s="10">
        <v>78588501</v>
      </c>
      <c r="D47" s="9" t="s">
        <v>45</v>
      </c>
      <c r="E47" s="10" t="s">
        <v>46</v>
      </c>
      <c r="F47" s="9" t="s">
        <v>45</v>
      </c>
      <c r="G47" s="10">
        <v>2020</v>
      </c>
      <c r="H47" s="10" t="s">
        <v>57</v>
      </c>
      <c r="I47" s="9" t="s">
        <v>95</v>
      </c>
      <c r="J47" s="9" t="e">
        <v>#N/A</v>
      </c>
      <c r="K47" s="11" t="s">
        <v>49</v>
      </c>
      <c r="L47" s="9" t="s">
        <v>50</v>
      </c>
      <c r="M47" s="9" t="s">
        <v>53</v>
      </c>
      <c r="N47" s="9" t="s">
        <v>45</v>
      </c>
      <c r="O47" s="9" t="s">
        <v>52</v>
      </c>
      <c r="P47" s="9" t="s">
        <v>53</v>
      </c>
      <c r="Q47" s="9" t="s">
        <v>53</v>
      </c>
      <c r="R47" s="9" t="s">
        <v>54</v>
      </c>
      <c r="S47" s="13">
        <f>VLOOKUP(B47,גיליון1!G:X,7,0)</f>
        <v>738465</v>
      </c>
      <c r="T47" s="27">
        <v>10</v>
      </c>
      <c r="U47" s="27">
        <f t="shared" si="3"/>
        <v>73846.5</v>
      </c>
      <c r="V47" s="4">
        <f>VLOOKUP(B47,גיליון1!G:X,18,0)</f>
        <v>697555.63</v>
      </c>
      <c r="W47" s="22">
        <f>VLOOKUP('קובץ ניסים '!B47,גיליון1!$G$2:$I$644,3,FALSE)</f>
        <v>44068</v>
      </c>
      <c r="X47" s="4">
        <f t="shared" si="4"/>
        <v>73846.5</v>
      </c>
      <c r="Y47" s="14">
        <f t="shared" si="5"/>
        <v>-40909.369999999995</v>
      </c>
      <c r="Z47" s="16">
        <f t="shared" si="8"/>
        <v>-5.5397845530932403E-2</v>
      </c>
      <c r="AA47" s="26">
        <f t="shared" si="6"/>
        <v>2.2328767123287672</v>
      </c>
      <c r="AB47" s="16">
        <f t="shared" si="9"/>
        <v>0.22328767123287674</v>
      </c>
      <c r="AC47" s="25">
        <f t="shared" si="10"/>
        <v>573574.86986301374</v>
      </c>
      <c r="AD47" s="25">
        <f t="shared" si="7"/>
        <v>573574.86986301374</v>
      </c>
    </row>
    <row r="48" spans="1:30" x14ac:dyDescent="0.2">
      <c r="A48" s="9" t="s">
        <v>108</v>
      </c>
      <c r="B48" s="9">
        <v>78588401</v>
      </c>
      <c r="C48" s="10">
        <v>78588401</v>
      </c>
      <c r="D48" s="9" t="s">
        <v>45</v>
      </c>
      <c r="E48" s="10" t="s">
        <v>46</v>
      </c>
      <c r="F48" s="9" t="s">
        <v>45</v>
      </c>
      <c r="G48" s="10">
        <v>2020</v>
      </c>
      <c r="H48" s="10" t="s">
        <v>57</v>
      </c>
      <c r="I48" s="9" t="s">
        <v>95</v>
      </c>
      <c r="J48" s="9" t="e">
        <v>#N/A</v>
      </c>
      <c r="K48" s="11" t="s">
        <v>49</v>
      </c>
      <c r="L48" s="9" t="s">
        <v>50</v>
      </c>
      <c r="M48" s="9" t="s">
        <v>53</v>
      </c>
      <c r="N48" s="9" t="s">
        <v>45</v>
      </c>
      <c r="O48" s="9" t="s">
        <v>52</v>
      </c>
      <c r="P48" s="9" t="s">
        <v>53</v>
      </c>
      <c r="Q48" s="9" t="s">
        <v>53</v>
      </c>
      <c r="R48" s="9" t="s">
        <v>54</v>
      </c>
      <c r="S48" s="13">
        <f>VLOOKUP(B48,גיליון1!G:X,7,0)</f>
        <v>738465</v>
      </c>
      <c r="T48" s="27">
        <v>10</v>
      </c>
      <c r="U48" s="27">
        <f t="shared" si="3"/>
        <v>73846.5</v>
      </c>
      <c r="V48" s="4">
        <f>VLOOKUP(B48,גיליון1!G:X,18,0)</f>
        <v>697555.63</v>
      </c>
      <c r="W48" s="22">
        <f>VLOOKUP('קובץ ניסים '!B48,גיליון1!$G$2:$I$644,3,FALSE)</f>
        <v>44068</v>
      </c>
      <c r="X48" s="4">
        <f t="shared" si="4"/>
        <v>73846.5</v>
      </c>
      <c r="Y48" s="14">
        <f t="shared" si="5"/>
        <v>-40909.369999999995</v>
      </c>
      <c r="Z48" s="16">
        <f t="shared" si="8"/>
        <v>-5.5397845530932403E-2</v>
      </c>
      <c r="AA48" s="26">
        <f t="shared" si="6"/>
        <v>2.2328767123287672</v>
      </c>
      <c r="AB48" s="16">
        <f t="shared" si="9"/>
        <v>0.22328767123287674</v>
      </c>
      <c r="AC48" s="25">
        <f t="shared" si="10"/>
        <v>573574.86986301374</v>
      </c>
      <c r="AD48" s="25">
        <f t="shared" si="7"/>
        <v>573574.86986301374</v>
      </c>
    </row>
    <row r="49" spans="1:30" x14ac:dyDescent="0.2">
      <c r="A49" s="9" t="s">
        <v>109</v>
      </c>
      <c r="B49" s="9">
        <v>78588601</v>
      </c>
      <c r="C49" s="10">
        <v>78588601</v>
      </c>
      <c r="D49" s="9" t="s">
        <v>45</v>
      </c>
      <c r="E49" s="10" t="s">
        <v>46</v>
      </c>
      <c r="F49" s="9" t="s">
        <v>45</v>
      </c>
      <c r="G49" s="10">
        <v>2020</v>
      </c>
      <c r="H49" s="10" t="s">
        <v>57</v>
      </c>
      <c r="I49" s="9" t="s">
        <v>95</v>
      </c>
      <c r="J49" s="9" t="e">
        <v>#N/A</v>
      </c>
      <c r="K49" s="11" t="s">
        <v>49</v>
      </c>
      <c r="L49" s="9" t="s">
        <v>50</v>
      </c>
      <c r="M49" s="9" t="s">
        <v>53</v>
      </c>
      <c r="N49" s="9" t="s">
        <v>45</v>
      </c>
      <c r="O49" s="9" t="s">
        <v>52</v>
      </c>
      <c r="P49" s="9" t="s">
        <v>53</v>
      </c>
      <c r="Q49" s="9" t="s">
        <v>53</v>
      </c>
      <c r="R49" s="9" t="s">
        <v>54</v>
      </c>
      <c r="S49" s="13">
        <f>VLOOKUP(B49,גיליון1!G:X,7,0)</f>
        <v>738465</v>
      </c>
      <c r="T49" s="27">
        <v>10</v>
      </c>
      <c r="U49" s="27">
        <f t="shared" si="3"/>
        <v>73846.5</v>
      </c>
      <c r="V49" s="4">
        <f>VLOOKUP(B49,גיליון1!G:X,18,0)</f>
        <v>697555.63</v>
      </c>
      <c r="W49" s="22">
        <f>VLOOKUP('קובץ ניסים '!B49,גיליון1!$G$2:$I$644,3,FALSE)</f>
        <v>44068</v>
      </c>
      <c r="X49" s="4">
        <f t="shared" si="4"/>
        <v>73846.5</v>
      </c>
      <c r="Y49" s="14">
        <f t="shared" si="5"/>
        <v>-40909.369999999995</v>
      </c>
      <c r="Z49" s="16">
        <f t="shared" si="8"/>
        <v>-5.5397845530932403E-2</v>
      </c>
      <c r="AA49" s="26">
        <f t="shared" si="6"/>
        <v>2.2328767123287672</v>
      </c>
      <c r="AB49" s="16">
        <f t="shared" si="9"/>
        <v>0.22328767123287674</v>
      </c>
      <c r="AC49" s="25">
        <f t="shared" si="10"/>
        <v>573574.86986301374</v>
      </c>
      <c r="AD49" s="25">
        <f t="shared" si="7"/>
        <v>573574.86986301374</v>
      </c>
    </row>
    <row r="50" spans="1:30" x14ac:dyDescent="0.2">
      <c r="A50" s="9" t="s">
        <v>110</v>
      </c>
      <c r="B50" s="9">
        <v>78588701</v>
      </c>
      <c r="C50" s="10">
        <v>78588701</v>
      </c>
      <c r="D50" s="9" t="s">
        <v>45</v>
      </c>
      <c r="E50" s="10" t="s">
        <v>46</v>
      </c>
      <c r="F50" s="9" t="s">
        <v>45</v>
      </c>
      <c r="G50" s="10">
        <v>2020</v>
      </c>
      <c r="H50" s="10" t="s">
        <v>57</v>
      </c>
      <c r="I50" s="9" t="s">
        <v>95</v>
      </c>
      <c r="J50" s="9" t="e">
        <v>#N/A</v>
      </c>
      <c r="K50" s="11" t="s">
        <v>49</v>
      </c>
      <c r="L50" s="9" t="s">
        <v>50</v>
      </c>
      <c r="M50" s="9" t="s">
        <v>53</v>
      </c>
      <c r="N50" s="9" t="s">
        <v>45</v>
      </c>
      <c r="O50" s="9" t="s">
        <v>52</v>
      </c>
      <c r="P50" s="9" t="s">
        <v>53</v>
      </c>
      <c r="Q50" s="9" t="s">
        <v>53</v>
      </c>
      <c r="R50" s="9" t="s">
        <v>54</v>
      </c>
      <c r="S50" s="13">
        <f>VLOOKUP(B50,גיליון1!G:X,7,0)</f>
        <v>738465</v>
      </c>
      <c r="T50" s="27">
        <v>10</v>
      </c>
      <c r="U50" s="27">
        <f t="shared" si="3"/>
        <v>73846.5</v>
      </c>
      <c r="V50" s="4">
        <f>VLOOKUP(B50,גיליון1!G:X,18,0)</f>
        <v>697555.63</v>
      </c>
      <c r="W50" s="22">
        <f>VLOOKUP('קובץ ניסים '!B50,גיליון1!$G$2:$I$644,3,FALSE)</f>
        <v>44068</v>
      </c>
      <c r="X50" s="4">
        <f t="shared" si="4"/>
        <v>73846.5</v>
      </c>
      <c r="Y50" s="14">
        <f t="shared" si="5"/>
        <v>-40909.369999999995</v>
      </c>
      <c r="Z50" s="16">
        <f t="shared" si="8"/>
        <v>-5.5397845530932403E-2</v>
      </c>
      <c r="AA50" s="26">
        <f t="shared" si="6"/>
        <v>2.2328767123287672</v>
      </c>
      <c r="AB50" s="16">
        <f t="shared" si="9"/>
        <v>0.22328767123287674</v>
      </c>
      <c r="AC50" s="25">
        <f t="shared" si="10"/>
        <v>573574.86986301374</v>
      </c>
      <c r="AD50" s="25">
        <f t="shared" si="7"/>
        <v>573574.86986301374</v>
      </c>
    </row>
    <row r="51" spans="1:30" x14ac:dyDescent="0.2">
      <c r="A51" s="9" t="s">
        <v>111</v>
      </c>
      <c r="B51" s="9">
        <v>78589801</v>
      </c>
      <c r="C51" s="10">
        <v>78589801</v>
      </c>
      <c r="D51" s="9" t="s">
        <v>45</v>
      </c>
      <c r="E51" s="10" t="s">
        <v>46</v>
      </c>
      <c r="F51" s="9" t="s">
        <v>45</v>
      </c>
      <c r="G51" s="10">
        <v>2020</v>
      </c>
      <c r="H51" s="10" t="s">
        <v>57</v>
      </c>
      <c r="I51" s="9" t="s">
        <v>95</v>
      </c>
      <c r="J51" s="9" t="e">
        <v>#N/A</v>
      </c>
      <c r="K51" s="11" t="s">
        <v>49</v>
      </c>
      <c r="L51" s="9" t="s">
        <v>50</v>
      </c>
      <c r="M51" s="9" t="s">
        <v>53</v>
      </c>
      <c r="N51" s="9" t="s">
        <v>45</v>
      </c>
      <c r="O51" s="9" t="s">
        <v>52</v>
      </c>
      <c r="P51" s="9" t="s">
        <v>53</v>
      </c>
      <c r="Q51" s="9" t="s">
        <v>53</v>
      </c>
      <c r="R51" s="9" t="s">
        <v>54</v>
      </c>
      <c r="S51" s="13">
        <f>VLOOKUP(B51,גיליון1!G:X,7,0)</f>
        <v>738465</v>
      </c>
      <c r="T51" s="27">
        <v>10</v>
      </c>
      <c r="U51" s="27">
        <f t="shared" si="3"/>
        <v>73846.5</v>
      </c>
      <c r="V51" s="4">
        <f>VLOOKUP(B51,גיליון1!G:X,18,0)</f>
        <v>697555.63</v>
      </c>
      <c r="W51" s="22">
        <f>VLOOKUP('קובץ ניסים '!B51,גיליון1!$G$2:$I$644,3,FALSE)</f>
        <v>44068</v>
      </c>
      <c r="X51" s="4">
        <f t="shared" si="4"/>
        <v>73846.5</v>
      </c>
      <c r="Y51" s="14">
        <f t="shared" si="5"/>
        <v>-40909.369999999995</v>
      </c>
      <c r="Z51" s="16">
        <f t="shared" si="8"/>
        <v>-5.5397845530932403E-2</v>
      </c>
      <c r="AA51" s="26">
        <f t="shared" si="6"/>
        <v>2.2328767123287672</v>
      </c>
      <c r="AB51" s="16">
        <f t="shared" si="9"/>
        <v>0.22328767123287674</v>
      </c>
      <c r="AC51" s="25">
        <f t="shared" si="10"/>
        <v>573574.86986301374</v>
      </c>
      <c r="AD51" s="25">
        <f t="shared" si="7"/>
        <v>573574.86986301374</v>
      </c>
    </row>
    <row r="52" spans="1:30" x14ac:dyDescent="0.2">
      <c r="A52" s="9" t="s">
        <v>112</v>
      </c>
      <c r="B52" s="9">
        <v>78588901</v>
      </c>
      <c r="C52" s="10">
        <v>78588901</v>
      </c>
      <c r="D52" s="9" t="s">
        <v>45</v>
      </c>
      <c r="E52" s="10" t="s">
        <v>46</v>
      </c>
      <c r="F52" s="9" t="s">
        <v>45</v>
      </c>
      <c r="G52" s="10">
        <v>2020</v>
      </c>
      <c r="H52" s="10" t="s">
        <v>57</v>
      </c>
      <c r="I52" s="9" t="s">
        <v>95</v>
      </c>
      <c r="J52" s="9" t="e">
        <v>#N/A</v>
      </c>
      <c r="K52" s="11" t="s">
        <v>49</v>
      </c>
      <c r="L52" s="9" t="s">
        <v>50</v>
      </c>
      <c r="M52" s="9" t="s">
        <v>53</v>
      </c>
      <c r="N52" s="9" t="s">
        <v>45</v>
      </c>
      <c r="O52" s="9" t="s">
        <v>52</v>
      </c>
      <c r="P52" s="9" t="s">
        <v>53</v>
      </c>
      <c r="Q52" s="9" t="s">
        <v>53</v>
      </c>
      <c r="R52" s="9" t="s">
        <v>54</v>
      </c>
      <c r="S52" s="13">
        <f>VLOOKUP(B52,גיליון1!G:X,7,0)</f>
        <v>738465</v>
      </c>
      <c r="T52" s="27">
        <v>10</v>
      </c>
      <c r="U52" s="27">
        <f t="shared" si="3"/>
        <v>73846.5</v>
      </c>
      <c r="V52" s="4">
        <f>VLOOKUP(B52,גיליון1!G:X,18,0)</f>
        <v>697555.63</v>
      </c>
      <c r="W52" s="22">
        <f>VLOOKUP('קובץ ניסים '!B52,גיליון1!$G$2:$I$644,3,FALSE)</f>
        <v>44068</v>
      </c>
      <c r="X52" s="4">
        <f t="shared" si="4"/>
        <v>73846.5</v>
      </c>
      <c r="Y52" s="14">
        <f t="shared" si="5"/>
        <v>-40909.369999999995</v>
      </c>
      <c r="Z52" s="16">
        <f t="shared" si="8"/>
        <v>-5.5397845530932403E-2</v>
      </c>
      <c r="AA52" s="26">
        <f t="shared" si="6"/>
        <v>2.2328767123287672</v>
      </c>
      <c r="AB52" s="16">
        <f t="shared" si="9"/>
        <v>0.22328767123287674</v>
      </c>
      <c r="AC52" s="25">
        <f t="shared" si="10"/>
        <v>573574.86986301374</v>
      </c>
      <c r="AD52" s="25">
        <f t="shared" si="7"/>
        <v>573574.86986301374</v>
      </c>
    </row>
    <row r="53" spans="1:30" x14ac:dyDescent="0.2">
      <c r="A53" s="9" t="s">
        <v>113</v>
      </c>
      <c r="B53" s="9">
        <v>78589101</v>
      </c>
      <c r="C53" s="10">
        <v>78589101</v>
      </c>
      <c r="D53" s="9" t="s">
        <v>45</v>
      </c>
      <c r="E53" s="10" t="s">
        <v>46</v>
      </c>
      <c r="F53" s="9" t="s">
        <v>45</v>
      </c>
      <c r="G53" s="10">
        <v>2020</v>
      </c>
      <c r="H53" s="10" t="s">
        <v>57</v>
      </c>
      <c r="I53" s="9" t="s">
        <v>95</v>
      </c>
      <c r="J53" s="9" t="e">
        <v>#N/A</v>
      </c>
      <c r="K53" s="11" t="s">
        <v>49</v>
      </c>
      <c r="L53" s="9" t="s">
        <v>50</v>
      </c>
      <c r="M53" s="9" t="s">
        <v>53</v>
      </c>
      <c r="N53" s="9" t="s">
        <v>45</v>
      </c>
      <c r="O53" s="9" t="s">
        <v>52</v>
      </c>
      <c r="P53" s="9" t="s">
        <v>53</v>
      </c>
      <c r="Q53" s="9" t="s">
        <v>53</v>
      </c>
      <c r="R53" s="9" t="s">
        <v>54</v>
      </c>
      <c r="S53" s="13">
        <f>VLOOKUP(B53,גיליון1!G:X,7,0)</f>
        <v>738465</v>
      </c>
      <c r="T53" s="27">
        <v>10</v>
      </c>
      <c r="U53" s="27">
        <f t="shared" si="3"/>
        <v>73846.5</v>
      </c>
      <c r="V53" s="4">
        <f>VLOOKUP(B53,גיליון1!G:X,18,0)</f>
        <v>697555.63</v>
      </c>
      <c r="W53" s="22">
        <f>VLOOKUP('קובץ ניסים '!B53,גיליון1!$G$2:$I$644,3,FALSE)</f>
        <v>44068</v>
      </c>
      <c r="X53" s="4">
        <f t="shared" si="4"/>
        <v>73846.5</v>
      </c>
      <c r="Y53" s="14">
        <f t="shared" si="5"/>
        <v>-40909.369999999995</v>
      </c>
      <c r="Z53" s="16">
        <f t="shared" si="8"/>
        <v>-5.5397845530932403E-2</v>
      </c>
      <c r="AA53" s="26">
        <f t="shared" si="6"/>
        <v>2.2328767123287672</v>
      </c>
      <c r="AB53" s="16">
        <f t="shared" si="9"/>
        <v>0.22328767123287674</v>
      </c>
      <c r="AC53" s="25">
        <f t="shared" si="10"/>
        <v>573574.86986301374</v>
      </c>
      <c r="AD53" s="25">
        <f t="shared" si="7"/>
        <v>573574.86986301374</v>
      </c>
    </row>
    <row r="56" spans="1:30" x14ac:dyDescent="0.2">
      <c r="V56" s="25">
        <f t="shared" ref="V56" si="11">SUM(V2:V55)</f>
        <v>38714666.920000009</v>
      </c>
      <c r="W56" s="25">
        <f t="shared" ref="W56" si="12">SUM(W2:W55)</f>
        <v>2267200</v>
      </c>
      <c r="X56" s="25">
        <f t="shared" ref="X56:AB56" si="13">SUM(X2:X55)</f>
        <v>4781042.2460000031</v>
      </c>
      <c r="Y56" s="25">
        <f t="shared" si="13"/>
        <v>-9095755.5399999917</v>
      </c>
      <c r="Z56" s="25">
        <f t="shared" si="13"/>
        <v>-9.0016276713887713</v>
      </c>
      <c r="AA56" s="25">
        <f t="shared" si="13"/>
        <v>181.78630136986294</v>
      </c>
      <c r="AB56" s="25">
        <f t="shared" si="13"/>
        <v>18.178630136986314</v>
      </c>
      <c r="AC56" s="25">
        <f>SUM(AC2:AC55)</f>
        <v>30217718.000621926</v>
      </c>
      <c r="AD56" s="25">
        <f>SUM(AD2:AD55)</f>
        <v>31927168.691398185</v>
      </c>
    </row>
    <row r="58" spans="1:30" x14ac:dyDescent="0.2">
      <c r="AD58" s="25">
        <v>31556665.824934263</v>
      </c>
    </row>
    <row r="60" spans="1:30" x14ac:dyDescent="0.2">
      <c r="AD60" s="25">
        <f>+AD56-AD58</f>
        <v>370502.86646392196</v>
      </c>
    </row>
    <row r="63" spans="1:30" x14ac:dyDescent="0.2">
      <c r="AD63" s="25"/>
    </row>
  </sheetData>
  <autoFilter ref="A1:AE53" xr:uid="{00000000-0001-0000-0100-000000000000}"/>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גיליון1</vt:lpstr>
      <vt:lpstr>גיליון2</vt:lpstr>
      <vt:lpstr>קובץ ניסים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ולריה ממרם</dc:creator>
  <cp:lastModifiedBy>רבקה אלמודאי</cp:lastModifiedBy>
  <dcterms:created xsi:type="dcterms:W3CDTF">2021-06-30T13:08:56Z</dcterms:created>
  <dcterms:modified xsi:type="dcterms:W3CDTF">2021-08-25T06:35:10Z</dcterms:modified>
</cp:coreProperties>
</file>